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202"/>
  <workbookPr filterPrivacy="1" autoCompressPictures="0"/>
  <bookViews>
    <workbookView xWindow="0" yWindow="0" windowWidth="25600" windowHeight="14080"/>
  </bookViews>
  <sheets>
    <sheet name="DCF Example" sheetId="54" r:id="rId1"/>
    <sheet name="BS-IS Outputs (Qrtly)" sheetId="16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_FDS_HYPERLINK_TOGGLE_STATE__" hidden="1">"ON"</definedName>
    <definedName name="_1__123Graph_AChart_1A" hidden="1">'[1]Graph 1'!$C$61:$C$112</definedName>
    <definedName name="_2__123Graph_ACHART_29" localSheetId="0" hidden="1">[2]Canal_IS!#REF!</definedName>
    <definedName name="_2__123Graph_ACHART_29" hidden="1">[2]Canal_IS!#REF!</definedName>
    <definedName name="_3__123Graph_AChart_58B" hidden="1">'[1]Graph 1'!$C$61:$C$112</definedName>
    <definedName name="_4__123Graph_BChart_1A" hidden="1">'[1]Graph 1'!$C$9:$C$60</definedName>
    <definedName name="_5__123Graph_BCHART_29" localSheetId="0" hidden="1">[2]Canal_IS!#REF!</definedName>
    <definedName name="_5__123Graph_BCHART_29" hidden="1">[2]Canal_IS!#REF!</definedName>
    <definedName name="_6__123Graph_BChart_58B" hidden="1">'[1]Graph 1'!$C$9:$C$60</definedName>
    <definedName name="_7__123Graph_XChart_1A" hidden="1">'[1]Graph 1'!$A$61:$A$112</definedName>
    <definedName name="_8__123Graph_XChart_58B" hidden="1">'[1]Graph 1'!$A$61:$A$112</definedName>
    <definedName name="_bdm.FastTrackBookmark.11_1_2006_6_49_58_PM.edm" localSheetId="0" hidden="1">'[3]Acc-Dil'!#REF!</definedName>
    <definedName name="_bdm.FastTrackBookmark.11_1_2006_6_49_58_PM.edm" hidden="1">'[3]Acc-Dil'!#REF!</definedName>
    <definedName name="_xlnm._FilterDatabase" localSheetId="0" hidden="1">'[4]Schedule of Loans'!#REF!</definedName>
    <definedName name="_xlnm._FilterDatabase" hidden="1">'[4]Schedule of Loans'!#REF!</definedName>
    <definedName name="_Key1" localSheetId="0" hidden="1">#REF!</definedName>
    <definedName name="_Key1" hidden="1">#REF!</definedName>
    <definedName name="_Key2" localSheetId="0" hidden="1">[5]sch1!#REF!</definedName>
    <definedName name="_Key2" hidden="1">[5]sch1!#REF!</definedName>
    <definedName name="_Order1" hidden="1">0</definedName>
    <definedName name="_Order2" hidden="1">255</definedName>
    <definedName name="_Sort" localSheetId="0" hidden="1">#REF!</definedName>
    <definedName name="_Sort" hidden="1">#REF!</definedName>
    <definedName name="_Table2_In1" localSheetId="0" hidden="1">#REF!</definedName>
    <definedName name="_Table2_In1" hidden="1">#REF!</definedName>
    <definedName name="_Table2_In2" localSheetId="0" hidden="1">#REF!</definedName>
    <definedName name="_Table2_In2" hidden="1">#REF!</definedName>
    <definedName name="_Table2_Out" localSheetId="0" hidden="1">#REF!</definedName>
    <definedName name="_Table2_Out" hidden="1">#REF!</definedName>
    <definedName name="_Table3_In2" localSheetId="0" hidden="1">#REF!</definedName>
    <definedName name="_Table3_In2" hidden="1">#REF!</definedName>
    <definedName name="a" localSheetId="0" hidden="1">[2]Canal_IS!#REF!</definedName>
    <definedName name="a" hidden="1">[2]Canal_IS!#REF!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dvanceRate" localSheetId="0">'[6]General Assumptions'!#REF!</definedName>
    <definedName name="AdvanceRate">'[6]General Assumptions'!#REF!</definedName>
    <definedName name="anscount" hidden="1">6</definedName>
    <definedName name="b" localSheetId="0" hidden="1">[2]Canal_IS!#REF!</definedName>
    <definedName name="b" hidden="1">[2]Canal_IS!#REF!</definedName>
    <definedName name="contrib2" hidden="1">{"page1",#N/A,FALSE,"Temp";"page2",#N/A,FALSE,"Temp";"page3",#N/A,FALSE,"Temp";"page4",#N/A,FALSE,"Temp";"page5",#N/A,FALSE,"Temp";"page6",#N/A,FALSE,"Temp"}</definedName>
    <definedName name="contrib3" hidden="1">{"page1",#N/A,FALSE,"Temp";"page2",#N/A,FALSE,"Temp";"page3",#N/A,FALSE,"Temp";"page4",#N/A,FALSE,"Temp";"page5",#N/A,FALSE,"Temp";"page6",#N/A,FALSE,"Temp"}</definedName>
    <definedName name="dsf" localSheetId="0" hidden="1">[2]Canal_IS!#REF!</definedName>
    <definedName name="dsf" hidden="1">[2]Canal_IS!#REF!</definedName>
    <definedName name="EquityBreakeven" localSheetId="0">#REF!</definedName>
    <definedName name="EquityBreakeven">#REF!</definedName>
    <definedName name="EquityIRR" localSheetId="0">#REF!</definedName>
    <definedName name="EquityIRR">#REF!</definedName>
    <definedName name="EquityWAL" localSheetId="0">#REF!</definedName>
    <definedName name="EquityWAL">#REF!</definedName>
    <definedName name="EV__LASTREFTIME__" hidden="1">38659.6775578704</definedName>
    <definedName name="ev.Calculation" hidden="1">-4105</definedName>
    <definedName name="ev.Initialized" hidden="1">FALSE</definedName>
    <definedName name="fd" hidden="1">{"page1",#N/A,FALSE,"Temp";"page2",#N/A,FALSE,"Temp";"page3",#N/A,FALSE,"Temp";"page4",#N/A,FALSE,"Temp";"page5",#N/A,FALSE,"Temp";"page6",#N/A,FALSE,"Temp"}</definedName>
    <definedName name="hn.ExtDb" hidden="1">FALSE</definedName>
    <definedName name="hn.ModelType" hidden="1">"DEAL"</definedName>
    <definedName name="hn.ModelVersion" hidden="1">1</definedName>
    <definedName name="hn.NoUpload" hidden="1">0</definedName>
    <definedName name="Index" localSheetId="0">'[6]General Assumptions'!#REF!</definedName>
    <definedName name="Index">'[6]General Assumptions'!#REF!</definedName>
    <definedName name="IntRateShock" localSheetId="0">'[6]General Assumptions'!#REF!</definedName>
    <definedName name="IntRateShock">'[6]General Assumptions'!#REF!</definedName>
    <definedName name="IQ_1_4_CONSTRUCTION_GROSS_LOANS_FFIEC" hidden="1">"c13402"</definedName>
    <definedName name="IQ_1_4_CONSTRUCTION_LL_REC_DOM_FFIEC" hidden="1">"c12899"</definedName>
    <definedName name="IQ_1_4_CONSTRUCTION_LOAN_COMMITMENTS_UNUSED_FFIEC" hidden="1">"c13244"</definedName>
    <definedName name="IQ_1_4_CONSTRUCTION_LOANS_DUE_30_89_FFIEC" hidden="1">"c13257"</definedName>
    <definedName name="IQ_1_4_CONSTRUCTION_LOANS_DUE_90_FFIEC" hidden="1">"c13285"</definedName>
    <definedName name="IQ_1_4_CONSTRUCTION_LOANS_NON_ACCRUAL_FFIEC" hidden="1">"c13311"</definedName>
    <definedName name="IQ_1_4_CONSTRUCTION_RISK_BASED_FFIEC" hidden="1">"c13423"</definedName>
    <definedName name="IQ_1_4_FAMILY_RES_DOM_FFIEC" hidden="1">"c15269"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BS_AVAIL_SALE_FFIEC" hidden="1">"c12802"</definedName>
    <definedName name="IQ_ABS_FFIEC" hidden="1">"c12788"</definedName>
    <definedName name="IQ_ABS_INVEST_SECURITIES_FFIEC" hidden="1">"c13461"</definedName>
    <definedName name="IQ_ABS_PERIOD" hidden="1">"c13823"</definedName>
    <definedName name="IQ_ACCEPTANCES_OTHER_FOREIGN_BANKS_LL_REC_FFIEC" hidden="1">"c15293"</definedName>
    <definedName name="IQ_ACCEPTANCES_OTHER_US_BANKS_LL_REC_FFIEC" hidden="1">"c15292"</definedName>
    <definedName name="IQ_ACCOUNT_CHANGE" hidden="1">"c1449"</definedName>
    <definedName name="IQ_ACCOUNT_CODE_INTEREST_PENALTIES" hidden="1">"c15741"</definedName>
    <definedName name="IQ_ACCOUNTING_FFIEC" hidden="1">"c13054"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RUED_INTEREST_RECEIVABLE_FFIEC" hidden="1">"c12842"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"c16174"</definedName>
    <definedName name="IQ_ACQ_COST_WIRELESS_SUB" hidden="1">"c2125"</definedName>
    <definedName name="IQ_ACQ_COSTS_CAPITALIZED" hidden="1">"c5"</definedName>
    <definedName name="IQ_ACQUIRE_REAL_ESTATE_CF" hidden="1">"c6"</definedName>
    <definedName name="IQ_ACQUISITION_COST_SUB" hidden="1">"c15807"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_TAX_POSITIONS_CURRENT_YR" hidden="1">"c15733"</definedName>
    <definedName name="IQ_ADD_TAX_POSITIONS_PRIOR_YRS" hidden="1">"c15735"</definedName>
    <definedName name="IQ_ADDIN" hidden="1">"AUTO"</definedName>
    <definedName name="IQ_ADDITIONS_NON_ACCRUAL_ASSET_DURING_QTR_FFIEC" hidden="1">"c15349"</definedName>
    <definedName name="IQ_ADJ_AVG_BANK_ASSETS" hidden="1">"c2671"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DVERTISING_MARKETING_EXPENSES_FFIEC" hidden="1">"c13048"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DILUTED" hidden="1">"c16188"</definedName>
    <definedName name="IQ_AFFO_PER_SHARE_BASIC" hidden="1">"c8869"</definedName>
    <definedName name="IQ_AFFO_PER_SHARE_DILUTED" hidden="1">"c8870"</definedName>
    <definedName name="IQ_AFS_INVEST_SECURITIES_FFIEC" hidden="1">"c13456"</definedName>
    <definedName name="IQ_AFS_SECURITIES_TIER_1_FFIEC" hidden="1">"c13343"</definedName>
    <definedName name="IQ_AG_PROD_FARM_LOANS_DOM_QUARTERLY_AVG_FFIEC" hidden="1">"c15477"</definedName>
    <definedName name="IQ_AGENCY_INVEST_SECURITIES_FFIEC" hidden="1">"c13458"</definedName>
    <definedName name="IQ_AGG_CORPORATE_SHARES" hidden="1">"c13781"</definedName>
    <definedName name="IQ_AGG_CORPORATE_VALUE" hidden="1">"c13774"</definedName>
    <definedName name="IQ_AGG_ESOP_SHARES" hidden="1">"c13782"</definedName>
    <definedName name="IQ_AGG_ESOP_VALUE" hidden="1">"c13775"</definedName>
    <definedName name="IQ_AGG_FOUNDATION_SHARES" hidden="1">"c13783"</definedName>
    <definedName name="IQ_AGG_FOUNDATION_VALUE" hidden="1">"c13776"</definedName>
    <definedName name="IQ_AGG_HEDGEFUND_SHARES" hidden="1">"c13785"</definedName>
    <definedName name="IQ_AGG_HEDGEFUND_VALUE" hidden="1">"c13778"</definedName>
    <definedName name="IQ_AGG_INSIDER_SHARES" hidden="1">"c13780"</definedName>
    <definedName name="IQ_AGG_INSIDER_VALUE" hidden="1">"c13773"</definedName>
    <definedName name="IQ_AGG_INSTITUTIONAL_SHARES" hidden="1">"c13779"</definedName>
    <definedName name="IQ_AGG_INSTITUTIONAL_VALUE" hidden="1">"c13772"</definedName>
    <definedName name="IQ_AGG_OTHER_SHARES" hidden="1">"c13784"</definedName>
    <definedName name="IQ_AGG_OTHER_VALUE" hidden="1">"c13777"</definedName>
    <definedName name="IQ_AGRICULTURAL_GROSS_LOANS_FFIEC" hidden="1">"c13413"</definedName>
    <definedName name="IQ_AGRICULTURAL_LOANS_FOREIGN_FFIEC" hidden="1">"c13481"</definedName>
    <definedName name="IQ_AGRICULTURAL_RISK_BASED_FFIEC" hidden="1">"c13434"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_OTHER_DEPOSITS_FOREIGN_DEP_FFIEC" hidden="1">"c15347"</definedName>
    <definedName name="IQ_ALL_OTHER_INVEST_UNCONSOL_SUBS_FFIEC" hidden="1">"c15275"</definedName>
    <definedName name="IQ_ALL_OTHER_LEASES_CHARGE_OFFS_FFIEC" hidden="1">"c13185"</definedName>
    <definedName name="IQ_ALL_OTHER_LEASES_RECOV_FFIEC" hidden="1">"c13207"</definedName>
    <definedName name="IQ_ALL_OTHER_LOANS_CHARGE_OFFS_FFIEC" hidden="1">"c13183"</definedName>
    <definedName name="IQ_ALL_OTHER_LOANS_RECOV_FFIEC" hidden="1">"c13205"</definedName>
    <definedName name="IQ_ALL_OTHER_TRADING_LIABILITIES_DOM_FFIEC" hidden="1">"c12942"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_LL_LOSSES_FFIEC" hidden="1">"c12810"</definedName>
    <definedName name="IQ_ALLOWABLE_T2_CAPITAL_FFIEC" hidden="1">"c13150"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CREDIT_LOSSES_OFF_BS_FFIEC" hidden="1">"c12871"</definedName>
    <definedName name="IQ_ALLOWANCE_LL_LOSSES_T2_FFIEC" hidden="1">"c13146"</definedName>
    <definedName name="IQ_ALLOWANCE_NON_PERF_LOANS" hidden="1">"c25"</definedName>
    <definedName name="IQ_ALLOWANCE_TOTAL_LOANS" hidden="1">"c26"</definedName>
    <definedName name="IQ_AMORT_EXP_IMPAIRMENT_OTHER_INTANGIBLE_ASSETS_FFIEC" hidden="1">"c13026"</definedName>
    <definedName name="IQ_AMORTIZATION" hidden="1">"c1591"</definedName>
    <definedName name="IQ_AMOUNT_FINANCIAL_LOC_CONVEYED_FFIEC" hidden="1">"c13250"</definedName>
    <definedName name="IQ_AMOUNT_PERFORMANCE_LOC_CONVEYED_FFIEC" hidden="1">"c13252"</definedName>
    <definedName name="IQ_ANALYST_EMAIL" hidden="1">"c13738"</definedName>
    <definedName name="IQ_ANALYST_NAME" hidden="1">"c13736"</definedName>
    <definedName name="IQ_ANALYST_PHONE" hidden="1">"c13737"</definedName>
    <definedName name="IQ_ANALYST_START_DATE" hidden="1">"c13740"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NNUITY_SALES_FEES_COMMISSIONS_FFIEC" hidden="1">"c13007"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PPLICABLE_INCOME_TAXES_FTE_FFIEC" hidden="1">"c13853"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"c16134"</definedName>
    <definedName name="IQ_ARPU_ANALOG_CABLE" hidden="1">"c2864"</definedName>
    <definedName name="IQ_ARPU_BASIC_CABLE" hidden="1">"c2866"</definedName>
    <definedName name="IQ_ARPU_BBAND" hidden="1">"c2867"</definedName>
    <definedName name="IQ_ARPU_DIG_CABLE" hidden="1">"c2865"</definedName>
    <definedName name="IQ_ARPU_PHONE" hidden="1">"c2868"</definedName>
    <definedName name="IQ_ARPU_POSTPAID_WIRELESS" hidden="1">"c15758"</definedName>
    <definedName name="IQ_ARPU_PREPAID_WIRELESS" hidden="1">"c15759"</definedName>
    <definedName name="IQ_ARPU_RETAIL_WIRELESS" hidden="1">"c15760"</definedName>
    <definedName name="IQ_ARPU_SATELLITE" hidden="1">"c15790"</definedName>
    <definedName name="IQ_ARPU_TOTAL" hidden="1">"c2869"</definedName>
    <definedName name="IQ_ARPU_WHOLESALE_WIRELESS" hidden="1">"c15761"</definedName>
    <definedName name="IQ_ARPU_WIRELESS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SUPPLE" hidden="1">"c13812"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FAIR_VALUE" hidden="1">"c13843"</definedName>
    <definedName name="IQ_ASSETS_LEVEL_1" hidden="1">"c13839"</definedName>
    <definedName name="IQ_ASSETS_LEVEL_2" hidden="1">"c13840"</definedName>
    <definedName name="IQ_ASSETS_LEVEL_3" hidden="1">"c13841"</definedName>
    <definedName name="IQ_ASSETS_NAME_AP" hidden="1">"c8921"</definedName>
    <definedName name="IQ_ASSETS_NAME_AP_ABS" hidden="1">"c8940"</definedName>
    <definedName name="IQ_ASSETS_NETTING_OTHER_ADJUSTMENTS" hidden="1">"c13842"</definedName>
    <definedName name="IQ_ASSETS_OPER_LEASE_DEPR" hidden="1">"c2070"</definedName>
    <definedName name="IQ_ASSETS_OPER_LEASE_GROSS" hidden="1">"c2071"</definedName>
    <definedName name="IQ_ASSETS_REPRICE_ASSETS_TOT_FFIEC" hidden="1">"c13454"</definedName>
    <definedName name="IQ_ASSIGNED_RESERVES_COAL" hidden="1">"c15912"</definedName>
    <definedName name="IQ_ASSIGNED_RESERVES_TO_TOTAL_RESERVES_COAL" hidden="1">"c15955"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LOSSES" hidden="1">"c15870"</definedName>
    <definedName name="IQ_ASSUMED_PC_EARNED" hidden="1">"c2746"</definedName>
    <definedName name="IQ_ASSUMED_PREMIUMS_EARNED_GROSS_PREMIUMS_EARNED" hidden="1">"c15886"</definedName>
    <definedName name="IQ_ASSUMED_PREMIUMS_WRITTEN_GROSS_PREMIUMS_WRITTEN" hidden="1">"c15884"</definedName>
    <definedName name="IQ_ASSUMED_WRITTEN" hidden="1">"c2725"</definedName>
    <definedName name="IQ_ATM_FEES_FFIEC" hidden="1">"c13042"</definedName>
    <definedName name="IQ_ATM_INTERCHANGE_EXPENSES_FFIEC" hidden="1">"c13056"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LOANS_TOTAL_LOANS" hidden="1">"c15713"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_FOR_SALE_FAIR_VALUE_TOT_FFIEC" hidden="1">"c15399"</definedName>
    <definedName name="IQ_AVAIL_FOR_SALE_LEVEL_1_FFIEC" hidden="1">"c15421"</definedName>
    <definedName name="IQ_AVAIL_FOR_SALE_LEVEL_2_FFIEC" hidden="1">"c15434"</definedName>
    <definedName name="IQ_AVAIL_FOR_SALE_LEVEL_3_FFIEC" hidden="1">"c15447"</definedName>
    <definedName name="IQ_AVAILABLE_SALE_SEC_FFIEC" hidden="1">"c12791"</definedName>
    <definedName name="IQ_AVERAGE_DEPOSITS" hidden="1">"c15256"</definedName>
    <definedName name="IQ_AVERAGE_INTEREST_BEARING_DEPOSITS" hidden="1">"c15254"</definedName>
    <definedName name="IQ_AVERAGE_LOANS_HFI" hidden="1">"c15251"</definedName>
    <definedName name="IQ_AVERAGE_LOANS_HFS" hidden="1">"c15252"</definedName>
    <definedName name="IQ_AVERAGE_NON_INTEREST_BEARING_DEPOSITS" hidden="1">"c15255"</definedName>
    <definedName name="IQ_AVG_BANK_ASSETS" hidden="1">"c2072"</definedName>
    <definedName name="IQ_AVG_BANK_LOANS" hidden="1">"c2073"</definedName>
    <definedName name="IQ_AVG_BROKER_REC" hidden="1">"c278"</definedName>
    <definedName name="IQ_AVG_BROKER_REC_NO" hidden="1">"c279"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INV_HOMEBUILDING" hidden="1">"c15812"</definedName>
    <definedName name="IQ_AVG_INV_HOMES" hidden="1">"c15810"</definedName>
    <definedName name="IQ_AVG_INV_LAND_LOTS" hidden="1">"c15811"</definedName>
    <definedName name="IQ_AVG_MKTCAP" hidden="1">"c80"</definedName>
    <definedName name="IQ_AVG_PRICE" hidden="1">"c81"</definedName>
    <definedName name="IQ_AVG_PRICE_TARGET" hidden="1">"c82"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TOTAL_ASSETS_LEVERAGE_CAPITAL_FFIEC" hidden="1">"c13159"</definedName>
    <definedName name="IQ_AVG_TOTAL_ASSETS_LEVERAGE_RATIO_FFIEC" hidden="1">"c13154"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" hidden="1">"c8353"</definedName>
    <definedName name="IQ_BALANCE_GOODS_APR_UNUSED" hidden="1">"c7473"</definedName>
    <definedName name="IQ_BALANCE_GOODS_FC_UNUSED" hidden="1">"c7693"</definedName>
    <definedName name="IQ_BALANCE_GOODS_POP_FC_UNUSED" hidden="1">"c7913"</definedName>
    <definedName name="IQ_BALANCE_GOODS_POP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" hidden="1">"c8133"</definedName>
    <definedName name="IQ_BALANCE_GOODS_YOY_UNUSED" hidden="1">"c7253"</definedName>
    <definedName name="IQ_BALANCE_SERV_APR_FC_UNUSED" hidden="1">"c8355"</definedName>
    <definedName name="IQ_BALANCE_SERV_APR_UNUSED" hidden="1">"c7475"</definedName>
    <definedName name="IQ_BALANCE_SERV_FC_UNUSED" hidden="1">"c7695"</definedName>
    <definedName name="IQ_BALANCE_SERV_POP_FC_UNUSED" hidden="1">"c7915"</definedName>
    <definedName name="IQ_BALANCE_SERV_POP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" hidden="1">"c8135"</definedName>
    <definedName name="IQ_BALANCE_SERV_YOY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" hidden="1">"c8357"</definedName>
    <definedName name="IQ_BALANCE_TRADE_APR_UNUSED" hidden="1">"c7477"</definedName>
    <definedName name="IQ_BALANCE_TRADE_FC_UNUSED" hidden="1">"c7697"</definedName>
    <definedName name="IQ_BALANCE_TRADE_POP_FC_UNUSED" hidden="1">"c7917"</definedName>
    <definedName name="IQ_BALANCE_TRADE_POP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" hidden="1">"c8137"</definedName>
    <definedName name="IQ_BALANCE_TRADE_YOY_UNUSED" hidden="1">"c7257"</definedName>
    <definedName name="IQ_BANK_DEBT" hidden="1">"c2544"</definedName>
    <definedName name="IQ_BANK_DEBT_PCT" hidden="1">"c2545"</definedName>
    <definedName name="IQ_BANK_LOAN_LIST" hidden="1">"c13507"</definedName>
    <definedName name="IQ_BANKING_FEES_OPERATING_INC_FFIEC" hidden="1">"c13386"</definedName>
    <definedName name="IQ_BANKS_FOREIGN_COUNTRIES_NON_TRANS_ACCTS_FFIEC" hidden="1">"c15326"</definedName>
    <definedName name="IQ_BANKS_FOREIGN_COUNTRIES_TRANS_ACCTS_FFIEC" hidden="1">"c15318"</definedName>
    <definedName name="IQ_BASE_RENT" hidden="1">"c16017"</definedName>
    <definedName name="IQ_BASE_RENT_OPERATING_LEASE_EXPIRING_AFTER_FIVE" hidden="1">"c16107"</definedName>
    <definedName name="IQ_BASE_RENT_OPERATING_LEASE_EXPIRING_CY" hidden="1">"c16101"</definedName>
    <definedName name="IQ_BASE_RENT_OPERATING_LEASE_EXPIRING_CY1" hidden="1">"c16102"</definedName>
    <definedName name="IQ_BASE_RENT_OPERATING_LEASE_EXPIRING_CY2" hidden="1">"c16103"</definedName>
    <definedName name="IQ_BASE_RENT_OPERATING_LEASE_EXPIRING_CY3" hidden="1">"c16104"</definedName>
    <definedName name="IQ_BASE_RENT_OPERATING_LEASE_EXPIRING_CY4" hidden="1">"c16105"</definedName>
    <definedName name="IQ_BASE_RENT_OPERATING_LEASE_EXPIRING_NEXT_FIVE" hidden="1">"c16106"</definedName>
    <definedName name="IQ_BASE_RENT_OPERATING_LEASE_EXPIRING_TOTAL" hidden="1">"c16108"</definedName>
    <definedName name="IQ_BASE_RENT_RENTAL_REVENUE" hidden="1">"c16062"</definedName>
    <definedName name="IQ_BASIC_EPS_EXCL" hidden="1">"c85"</definedName>
    <definedName name="IQ_BASIC_EPS_INCL" hidden="1">"c86"</definedName>
    <definedName name="IQ_BASIC_NAV_SHARES" hidden="1">"c16012"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ASSISTANT_EMAIL" hidden="1">"c15179"</definedName>
    <definedName name="IQ_BOARD_MEMBER_ASSISTANT_FAX" hidden="1">"c15181"</definedName>
    <definedName name="IQ_BOARD_MEMBER_ASSISTANT_NAME" hidden="1">"c15178"</definedName>
    <definedName name="IQ_BOARD_MEMBER_ASSISTANT_PHONE" hidden="1">"c15180"</definedName>
    <definedName name="IQ_BOARD_MEMBER_BACKGROUND" hidden="1">"c2101"</definedName>
    <definedName name="IQ_BOARD_MEMBER_DIRECT_FAX" hidden="1">"c15176"</definedName>
    <definedName name="IQ_BOARD_MEMBER_DIRECT_PHONE" hidden="1">"c15175"</definedName>
    <definedName name="IQ_BOARD_MEMBER_EMAIL" hidden="1">"c15177"</definedName>
    <definedName name="IQ_BOARD_MEMBER_ID" hidden="1">"c13756"</definedName>
    <definedName name="IQ_BOARD_MEMBER_MAIN_FAX" hidden="1">"c15174"</definedName>
    <definedName name="IQ_BOARD_MEMBER_MAIN_PHONE" hidden="1">"c15173"</definedName>
    <definedName name="IQ_BOARD_MEMBER_OFFICE_ADDRESS" hidden="1">"c15172"</definedName>
    <definedName name="IQ_BOARD_MEMBER_TITLE" hidden="1">"c97"</definedName>
    <definedName name="IQ_BOND_LIST" hidden="1">"c13505"</definedName>
    <definedName name="IQ_BORROWED_MONEY_QUARTERLY_AVG_FFIEC" hidden="1">"c13091"</definedName>
    <definedName name="IQ_BORROWINGS_LESS_1YR_ASSETS_TOT_FFIEC" hidden="1">"c13450"</definedName>
    <definedName name="IQ_BROK_COMISSION" hidden="1">"c98"</definedName>
    <definedName name="IQ_BROK_COMMISSION" hidden="1">"c3514"</definedName>
    <definedName name="IQ_BROKER_DEPOSIT_LESS_THAN_100000_1_YR_LESS_FFIEC" hidden="1">"c15307"</definedName>
    <definedName name="IQ_BROKER_DEPOSIT_LESS_THAN_100000_1_YR_MORE_FFIEC" hidden="1">"c15308"</definedName>
    <definedName name="IQ_BROKER_DEPOSIT_LESS_THAN_100000_FFIEC" hidden="1">"c15306"</definedName>
    <definedName name="IQ_BROKER_DEPOSIT_MORE_THAN_100000_1_YR_LESS_FFIEC" hidden="1">"c15310"</definedName>
    <definedName name="IQ_BROKER_DEPOSIT_MORE_THAN_100000_1_YR_MORE_FFIEC" hidden="1">"c15311"</definedName>
    <definedName name="IQ_BROKER_DEPOSIT_MORE_THAN_100000_FFIEC" hidden="1">"c15309"</definedName>
    <definedName name="IQ_BUDGET_BALANCE_APR_FC_UNUSED" hidden="1">"c8359"</definedName>
    <definedName name="IQ_BUDGET_BALANCE_APR_UNUSED" hidden="1">"c7479"</definedName>
    <definedName name="IQ_BUDGET_BALANCE_FC_UNUSED" hidden="1">"c7699"</definedName>
    <definedName name="IQ_BUDGET_BALANCE_POP_FC_UNUSED" hidden="1">"c7919"</definedName>
    <definedName name="IQ_BUDGET_BALANCE_POP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" hidden="1">"c6819"</definedName>
    <definedName name="IQ_BUDGET_BALANCE_YOY_FC_UNUSED" hidden="1">"c8139"</definedName>
    <definedName name="IQ_BUDGET_BALANCE_YOY_UNUSED" hidden="1">"c7259"</definedName>
    <definedName name="IQ_BUDGET_RECEIPTS_APR_FC_UNUSED" hidden="1">"c8361"</definedName>
    <definedName name="IQ_BUDGET_RECEIPTS_APR_UNUSED" hidden="1">"c7481"</definedName>
    <definedName name="IQ_BUDGET_RECEIPTS_FC_UNUSED" hidden="1">"c7701"</definedName>
    <definedName name="IQ_BUDGET_RECEIPTS_POP_FC_UNUSED" hidden="1">"c7921"</definedName>
    <definedName name="IQ_BUDGET_RECEIPTS_POP_UNUSED" hidden="1">"c7041"</definedName>
    <definedName name="IQ_BUDGET_RECEIPTS_UNUSED" hidden="1">"c6821"</definedName>
    <definedName name="IQ_BUDGET_RECEIPTS_YOY_FC_UNUSED" hidden="1">"c8141"</definedName>
    <definedName name="IQ_BUDGET_RECEIPTS_YOY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DESCRIPTION" hidden="1">"c15589"</definedName>
    <definedName name="IQ_BUS_SEG_DESCRIPTION_ABS" hidden="1">"c15577"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IC" hidden="1">"c15588"</definedName>
    <definedName name="IQ_BUS_SEG_NAIC_ABS" hidden="1">"c15576"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PRIMARY_SIC" hidden="1">"c15586"</definedName>
    <definedName name="IQ_BUS_SEG_PRIMARY_SIC_ABS" hidden="1">"c15574"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_SEG_SECONDARY_SIC" hidden="1">"c15587"</definedName>
    <definedName name="IQ_BUS_SEG_SECONDARY_SIC_ABS" hidden="1">"c15575"</definedName>
    <definedName name="IQ_BUSINESS_COMBINATIONS_FFIEC" hidden="1">"c12967"</definedName>
    <definedName name="IQ_BUSINESS_DESCRIPTION" hidden="1">"c322"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"c16151"</definedName>
    <definedName name="IQ_CABLE_ARPU_ANALOG" hidden="1">"c16146"</definedName>
    <definedName name="IQ_CABLE_ARPU_BASIC" hidden="1">"c16148"</definedName>
    <definedName name="IQ_CABLE_ARPU_BBAND" hidden="1">"c16150"</definedName>
    <definedName name="IQ_CABLE_ARPU_DIG" hidden="1">"c16147"</definedName>
    <definedName name="IQ_CABLE_ARPU_PHONE" hidden="1">"c16149"</definedName>
    <definedName name="IQ_CABLE_BASIC_PENETRATION" hidden="1">"c16130"</definedName>
    <definedName name="IQ_CABLE_BBAND_PENETRATION" hidden="1">"c16131"</definedName>
    <definedName name="IQ_CABLE_BBAND_PENETRATION_THP" hidden="1">"c16132"</definedName>
    <definedName name="IQ_CABLE_CHURN" hidden="1">"c16156"</definedName>
    <definedName name="IQ_CABLE_CHURN_BASIC" hidden="1">"c16153"</definedName>
    <definedName name="IQ_CABLE_CHURN_BBAND" hidden="1">"c16155"</definedName>
    <definedName name="IQ_CABLE_CHURN_DIG" hidden="1">"c16152"</definedName>
    <definedName name="IQ_CABLE_CHURN_PHONE" hidden="1">"c16154"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"c16145"</definedName>
    <definedName name="IQ_CABLE_OTHER_REV" hidden="1">"c16164"</definedName>
    <definedName name="IQ_CABLE_PHONE_PENETRATION" hidden="1">"c16133"</definedName>
    <definedName name="IQ_CABLE_PROGRAMMING_COSTS" hidden="1">"c16144"</definedName>
    <definedName name="IQ_CABLE_REV_ADVERT" hidden="1">"c16162"</definedName>
    <definedName name="IQ_CABLE_REV_ANALOG" hidden="1">"c16157"</definedName>
    <definedName name="IQ_CABLE_REV_BASIC" hidden="1">"c16159"</definedName>
    <definedName name="IQ_CABLE_REV_BBAND" hidden="1">"c16160"</definedName>
    <definedName name="IQ_CABLE_REV_COMMERCIAL" hidden="1">"c16163"</definedName>
    <definedName name="IQ_CABLE_REV_DIG" hidden="1">"c16158"</definedName>
    <definedName name="IQ_CABLE_REV_PHONE" hidden="1">"c16161"</definedName>
    <definedName name="IQ_CABLE_RGU" hidden="1">"c16143"</definedName>
    <definedName name="IQ_CABLE_SUBS_ANALOG" hidden="1">"c16135"</definedName>
    <definedName name="IQ_CABLE_SUBS_BASIC" hidden="1">"c16137"</definedName>
    <definedName name="IQ_CABLE_SUBS_BBAND" hidden="1">"c16138"</definedName>
    <definedName name="IQ_CABLE_SUBS_BUNDLED" hidden="1">"c16141"</definedName>
    <definedName name="IQ_CABLE_SUBS_BUS_PHONE" hidden="1">"c15773"</definedName>
    <definedName name="IQ_CABLE_SUBS_DIG" hidden="1">"c16136"</definedName>
    <definedName name="IQ_CABLE_SUBS_LONG_DIST_PHONE" hidden="1">"c15775"</definedName>
    <definedName name="IQ_CABLE_SUBS_NON_VIDEO" hidden="1">"c16140"</definedName>
    <definedName name="IQ_CABLE_SUBS_PHONE" hidden="1">"c16139"</definedName>
    <definedName name="IQ_CABLE_SUBS_RES_PHONE" hidden="1">"c15772"</definedName>
    <definedName name="IQ_CABLE_SUBS_SATELITE" hidden="1">"c15771"</definedName>
    <definedName name="IQ_CABLE_SUBS_TOTAL" hidden="1">"c16142"</definedName>
    <definedName name="IQ_CABLE_SUBS_WHOLE_PHONE" hidden="1">"c15774"</definedName>
    <definedName name="IQ_CABLE_THP" hidden="1">"c2847"</definedName>
    <definedName name="IQ_CABLE_TOTAL_PENETRATION" hidden="1">"c2854"</definedName>
    <definedName name="IQ_CABLE_TOTAL_REV" hidden="1">"c16165"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INVEST_CABLE" hidden="1">"c15794"</definedName>
    <definedName name="IQ_CAP_INVEST_COMMERCIAL" hidden="1">"c15800"</definedName>
    <definedName name="IQ_CAP_INVEST_CUST_PREMISE_EQUIP" hidden="1">"c15795"</definedName>
    <definedName name="IQ_CAP_INVEST_LINE_EXTENSIONS" hidden="1">"c15797"</definedName>
    <definedName name="IQ_CAP_INVEST_SCALABLE_INFRASTRUCTURE" hidden="1">"c15796"</definedName>
    <definedName name="IQ_CAP_INVEST_SUPPORT" hidden="1">"c15799"</definedName>
    <definedName name="IQ_CAP_INVEST_UPGRADE_REBUILD" hidden="1">"c15798"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ALLOCATION_ADJUSTMENT_FOREIGN_FFIEC" hidden="1">"c15389"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BALANCES_DUE_FFIEC" hidden="1">"c12773"</definedName>
    <definedName name="IQ_CASH_BANKS_FOREIGN_COUNTRIES_DOM_FFIEC" hidden="1">"c15289"</definedName>
    <definedName name="IQ_CASH_COLLECTION_UNPOSTED_DEBITS_CURRENCY_FFIEC" hidden="1">"c15279"</definedName>
    <definedName name="IQ_CASH_COLLECTION_UNPOSTED_DEBITS_DOM_FFIEC" hidden="1">"c15286"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ER_SUB" hidden="1">"c15763"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EPOSITORY_INSTIT_US_DOM_FFIEC" hidden="1">"c15288"</definedName>
    <definedName name="IQ_CASH_DUE_BANKS" hidden="1">"c1351"</definedName>
    <definedName name="IQ_CASH_DUE_OTHER_FED_RESERVE_BANKS_DOM_FFIEC" hidden="1">"c15290"</definedName>
    <definedName name="IQ_CASH_DUE_OTHER_FED_RESERVE_BANKS_FFIEC" hidden="1">"c15284"</definedName>
    <definedName name="IQ_CASH_DUE_US_BRANCH_FOREIGN_BANK_FFIEC" hidden="1">"c15280"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OREIGN_BRANCH_OTHER_US_BANKS_FFIEC" hidden="1">"c15282"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NET" hidden="1">"c12753"</definedName>
    <definedName name="IQ_CASH_INTEREST_OPER" hidden="1">"c6293"</definedName>
    <definedName name="IQ_CASH_INTEREST_RECEIVED" hidden="1">"c12754"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OTHER_BANKS_FOREIGN_COUNTRIES_FFIEC" hidden="1">"c15283"</definedName>
    <definedName name="IQ_CASH_OTHER_US_COMM_BANK_DEP_INSTIT_FFIEC" hidden="1">"c15281"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RUCTURED_PRODUCTS_AVAIL_SALE_FFIEC" hidden="1">"c15263"</definedName>
    <definedName name="IQ_CASH_STRUCTURED_PRODUCTS_FFIEC" hidden="1">"c15260"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ATASTROPHIC_LOSS_RATIO" hidden="1">"c15881"</definedName>
    <definedName name="IQ_CDS_DERIVATIVES_BENEFICIARY_FFIEC" hidden="1">"c13119"</definedName>
    <definedName name="IQ_CDS_DERIVATIVES_GUARANTOR_FFIEC" hidden="1">"c13112"</definedName>
    <definedName name="IQ_CDS_LIST" hidden="1">"c13510"</definedName>
    <definedName name="IQ_CDS_LOAN_LIST" hidden="1">"c13518"</definedName>
    <definedName name="IQ_CDS_SENIOR_LIST" hidden="1">"c13508"</definedName>
    <definedName name="IQ_CDS_SUB_LIST" hidden="1">"c13509"</definedName>
    <definedName name="IQ_CEDED_AH_EARNED" hidden="1">"c2743"</definedName>
    <definedName name="IQ_CEDED_CLAIM_ADJ_EXP_RESERVE_BOP" hidden="1">"c15875"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LOSSES" hidden="1">"c15872"</definedName>
    <definedName name="IQ_CEDED_PC_EARNED" hidden="1">"c2748"</definedName>
    <definedName name="IQ_CEDED_PREMIUMS_EARNED_GROSS_PREMIUMS_EARNED" hidden="1">"c15887"</definedName>
    <definedName name="IQ_CEDED_PREMIUMS_WRITTEN_GROSS_PREMIUMS_WRITTEN" hidden="1">"c15885"</definedName>
    <definedName name="IQ_CEDED_WRITTEN" hidden="1">"c2727"</definedName>
    <definedName name="IQ_CEO_ID" hidden="1">"c15210"</definedName>
    <definedName name="IQ_CEO_NAME" hidden="1">"c15209"</definedName>
    <definedName name="IQ_CERTIFIED_OFFICIAL_CHECKS_TRANS_ACCTS_FFIEC" hidden="1">"c15320"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O_ID" hidden="1">"c15212"</definedName>
    <definedName name="IQ_CFO_NAME" hidden="1">"c15211"</definedName>
    <definedName name="IQ_CH" hidden="1">110000</definedName>
    <definedName name="IQ_CHAIRMAN_ID" hidden="1">"c15218"</definedName>
    <definedName name="IQ_CHAIRMAN_NAME" hidden="1">"c15217"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F_TAX_TOTAL" hidden="1">"c15557"</definedName>
    <definedName name="IQ_CHANGE_DEPOSIT_ACCT" hidden="1">"c148"</definedName>
    <definedName name="IQ_CHANGE_FAIR_VALUE_FINANCIAL_LIAB_T1_FFIEC" hidden="1">"c13138"</definedName>
    <definedName name="IQ_CHANGE_FAIR_VALUE_OPTIONS_FFIEC" hidden="1">"c13045"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" hidden="1">"c8500"</definedName>
    <definedName name="IQ_CHANGE_INVENT_REAL_APR_UNUSED" hidden="1">"c7620"</definedName>
    <definedName name="IQ_CHANGE_INVENT_REAL_FC_UNUSED" hidden="1">"c7840"</definedName>
    <definedName name="IQ_CHANGE_INVENT_REAL_POP_FC_UNUSED" hidden="1">"c8060"</definedName>
    <definedName name="IQ_CHANGE_INVENT_REAL_POP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" hidden="1">"c8280"</definedName>
    <definedName name="IQ_CHANGE_INVENT_REAL_YOY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UNRECOG_TAX_BENEFIT_1_YR_MAX" hidden="1">"c15747"</definedName>
    <definedName name="IQ_CHANGE_UNRECOG_TAX_BENEFIT_1_YR_MIN" hidden="1">"c15746"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HURN_BASIC_CABLE" hidden="1">"c2871"</definedName>
    <definedName name="IQ_CHURN_BBAND" hidden="1">"c2872"</definedName>
    <definedName name="IQ_CHURN_DIG_CABLE" hidden="1">"c2870"</definedName>
    <definedName name="IQ_CHURN_PHONE" hidden="1">"c2873"</definedName>
    <definedName name="IQ_CHURN_POSTPAID_WIRELESS" hidden="1">"c2121"</definedName>
    <definedName name="IQ_CHURN_PREPAID_WIRELESS" hidden="1">"c2120"</definedName>
    <definedName name="IQ_CHURN_SATELLITE" hidden="1">"c15791"</definedName>
    <definedName name="IQ_CHURN_TOTAL" hidden="1">"c2874"</definedName>
    <definedName name="IQ_CHURN_TOTAL_WIRELESS" hidden="1">"c2122"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IMS_ADJUSTMENT_EXP_PC_FFIEC" hidden="1">"c13100"</definedName>
    <definedName name="IQ_CLASS_MARKETCAP" hidden="1">"c13512"</definedName>
    <definedName name="IQ_CLASS_SHARESOUTSTANDING" hidden="1">"c13513"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D_END_1_4_FAM_LOANS_TOT_LOANS_FFIEC" hidden="1">"c13866"</definedName>
    <definedName name="IQ_CLOSED_END_1_4_FIRST_LIENS_TRADING_DOM_FFIEC" hidden="1">"c12928"</definedName>
    <definedName name="IQ_CLOSED_END_1_4_JR_LIENS_LL_REC_DOM_FFIEC" hidden="1">"c12904"</definedName>
    <definedName name="IQ_CLOSED_END_1_4_JUNIOR_LIENS_TRADING_DOM_FFIEC" hidden="1">"c12929"</definedName>
    <definedName name="IQ_CLOSED_END_SEC_1_4_1ST_LIENS_CHARGE_OFFS_FFIEC" hidden="1">"c13169"</definedName>
    <definedName name="IQ_CLOSED_END_SEC_1_4_1ST_LIENS_DUE_30_89_FFIEC" hidden="1">"c13261"</definedName>
    <definedName name="IQ_CLOSED_END_SEC_1_4_1ST_LIENS_DUE_90_FFIEC" hidden="1">"c13289"</definedName>
    <definedName name="IQ_CLOSED_END_SEC_1_4_1ST_LIENS_NON_ACCRUAL_FFIEC" hidden="1">"c13315"</definedName>
    <definedName name="IQ_CLOSED_END_SEC_1_4_1ST_LIENS_RECOV_FFIEC" hidden="1">"c13191"</definedName>
    <definedName name="IQ_CLOSED_END_SEC_1_4_JR_LIENS_CHARGE_OFFS_FFIEC" hidden="1">"c13170"</definedName>
    <definedName name="IQ_CLOSED_END_SEC_1_4_JR_LIENS_DUE_30_89_FFIEC" hidden="1">"c13262"</definedName>
    <definedName name="IQ_CLOSED_END_SEC_1_4_JR_LIENS_DUE_90_FFIEC" hidden="1">"c13290"</definedName>
    <definedName name="IQ_CLOSED_END_SEC_1_4_JR_LIENS_NON_ACCRUAL_FFIEC" hidden="1">"c13316"</definedName>
    <definedName name="IQ_CLOSED_END_SEC_1_4_JR_LIENS_RECOV_FFIEC" hidden="1">"c13192"</definedName>
    <definedName name="IQ_CLOSED_END_SEC_1_4_RESIDENT_CHARGE_OFFS_FFIEC" hidden="1">"c15397"</definedName>
    <definedName name="IQ_CLOSED_END_SEC_1_4_RESIDENT_DUE_30_89_FFIEC" hidden="1">"c15413"</definedName>
    <definedName name="IQ_CLOSED_END_SEC_1_4_RESIDENT_DUE_90_FFIEC" hidden="1">"c15417"</definedName>
    <definedName name="IQ_CLOSED_END_SEC_1_4_RESIDENT_NON_ACCRUAL_FFIEC" hidden="1">"c15460"</definedName>
    <definedName name="IQ_CLOSED_END_SEC_1_4_RESIDENT_RECOV_FFIEC" hidden="1">"c15398"</definedName>
    <definedName name="IQ_CLOSED_END_SECURED_1_4_FIRST_LIENS_LL_REC_DOM_FFIEC" hidden="1">"c12903"</definedName>
    <definedName name="IQ_CLOSED_LOANS_GROSS_LOANS_FFIEC" hidden="1">"c13399"</definedName>
    <definedName name="IQ_CLOSED_LOANS_RISK_BASED_FFIEC" hidden="1">"c13420"</definedName>
    <definedName name="IQ_CLOSEPRICE" hidden="1">"c174"</definedName>
    <definedName name="IQ_CLOSEPRICE_ADJ" hidden="1">"c2115"</definedName>
    <definedName name="IQ_CMBS_ISSUED_AVAIL_SALE_FFIEC" hidden="1">"c12800"</definedName>
    <definedName name="IQ_CMBS_ISSUED_FFIEC" hidden="1">"c12786"</definedName>
    <definedName name="IQ_COAL_SALES_TO_OPERATING_REVENUE_COAL" hidden="1">"c15954"</definedName>
    <definedName name="IQ_COGS" hidden="1">"c175"</definedName>
    <definedName name="IQ_COMBINED_RATIO" hidden="1">"c176"</definedName>
    <definedName name="IQ_COMM_BANKS_OTHER_DEP_INST_US_TRANS_ACCTS_FFIEC" hidden="1">"c15317"</definedName>
    <definedName name="IQ_COMM_BANKS_OTHER_INST_US_NON_TRANS_ACCTS_FFIEC" hidden="1">"c15325"</definedName>
    <definedName name="IQ_COMM_IND_LOANS_TOT_LOANS_FFIEC" hidden="1">"c13874"</definedName>
    <definedName name="IQ_COMM_INDUSTRIAL_LL_REC_FFIEC" hidden="1">"c18880"</definedName>
    <definedName name="IQ_COMM_INDUSTRIAL_LOANS_FFIEC" hidden="1">"c12821"</definedName>
    <definedName name="IQ_COMM_INDUSTRIAL_NON_US_LL_REC_FFIEC" hidden="1">"c12888"</definedName>
    <definedName name="IQ_COMM_INDUSTRIAL_US_LL_REC_FFIEC" hidden="1">"c12887"</definedName>
    <definedName name="IQ_COMM_RE_FARM_LOANS_TOT_LOANS_FFIEC" hidden="1">"c13872"</definedName>
    <definedName name="IQ_COMM_RE_NONFARM_NONRES_TOT_LOANS_FFIEC" hidden="1">"c13871"</definedName>
    <definedName name="IQ_COMMERCIAL_DOM" hidden="1">"c177"</definedName>
    <definedName name="IQ_COMMERCIAL_FIRE_WRITTEN" hidden="1">"c178"</definedName>
    <definedName name="IQ_COMMERCIAL_INDUSTRIAL_DOM_QUARTERLY_AVG_FFIEC" hidden="1">"c15478"</definedName>
    <definedName name="IQ_COMMERCIAL_INDUSTRIAL_GROSS_LOANS_FFIEC" hidden="1">"c13410"</definedName>
    <definedName name="IQ_COMMERCIAL_INDUSTRIAL_LOANS_DUE_30_89_FFIEC" hidden="1">"c13271"</definedName>
    <definedName name="IQ_COMMERCIAL_INDUSTRIAL_LOANS_DUE_90_FFIEC" hidden="1">"c13297"</definedName>
    <definedName name="IQ_COMMERCIAL_INDUSTRIAL_LOANS_LL_REC_DOM_FFIEC" hidden="1">"c12910"</definedName>
    <definedName name="IQ_COMMERCIAL_INDUSTRIAL_LOANS_NON_ACCRUAL_FFIEC" hidden="1">"c13323"</definedName>
    <definedName name="IQ_COMMERCIAL_INDUSTRIAL_NON_US_CHARGE_OFFS_FFIEC" hidden="1">"c13179"</definedName>
    <definedName name="IQ_COMMERCIAL_INDUSTRIAL_NON_US_DUE_30_89_FFIEC" hidden="1">"c15415"</definedName>
    <definedName name="IQ_COMMERCIAL_INDUSTRIAL_NON_US_DUE_90_FFIEC" hidden="1">"c15419"</definedName>
    <definedName name="IQ_COMMERCIAL_INDUSTRIAL_NON_US_NON_ACCRUAL_FFIEC" hidden="1">"c15464"</definedName>
    <definedName name="IQ_COMMERCIAL_INDUSTRIAL_NON_US_RECOV_FFIEC" hidden="1">"c13201"</definedName>
    <definedName name="IQ_COMMERCIAL_INDUSTRIAL_RISK_BASED_FFIEC" hidden="1">"c13431"</definedName>
    <definedName name="IQ_COMMERCIAL_INDUSTRIAL_TRADING_DOM_FFIEC" hidden="1">"c12932"</definedName>
    <definedName name="IQ_COMMERCIAL_INDUSTRIAL_US_CHARGE_OFFS_FFIEC" hidden="1">"c13178"</definedName>
    <definedName name="IQ_COMMERCIAL_INDUSTRIAL_US_DUE_30_89_FFIEC" hidden="1">"c15414"</definedName>
    <definedName name="IQ_COMMERCIAL_INDUSTRIAL_US_DUE_90_FFIEC" hidden="1">"c15418"</definedName>
    <definedName name="IQ_COMMERCIAL_INDUSTRIAL_US_NON_ACCRUAL_FFIEC" hidden="1">"c15463"</definedName>
    <definedName name="IQ_COMMERCIAL_INDUSTRIAL_US_RECOV_FFIEC" hidden="1">"c13200"</definedName>
    <definedName name="IQ_COMMERCIAL_INVEST_CABLE_INVEST" hidden="1">"c15806"</definedName>
    <definedName name="IQ_COMMERCIAL_LOANS_TOTAL_LOANS" hidden="1">"c15709"</definedName>
    <definedName name="IQ_COMMERCIAL_MORT" hidden="1">"c179"</definedName>
    <definedName name="IQ_COMMERCIAL_OTHER_LOC_FFIEC" hidden="1">"c13253"</definedName>
    <definedName name="IQ_COMMERCIAL_PAPER_ASSETS_TOT_FFIEC" hidden="1">"c13449"</definedName>
    <definedName name="IQ_COMMERCIAL_PAPER_FFIEC" hidden="1">"c12863"</definedName>
    <definedName name="IQ_COMMERCIAL_RE_GROSS_LOANS_FFIEC" hidden="1">"c13400"</definedName>
    <definedName name="IQ_COMMERCIAL_RE_LOANS_TOTAL_LOANS" hidden="1">"c15710"</definedName>
    <definedName name="IQ_COMMERCIAL_RE_RISK_BASED_FFIEC" hidden="1">"c13421"</definedName>
    <definedName name="IQ_COMMISS_FEES" hidden="1">"c180"</definedName>
    <definedName name="IQ_COMMISSION_DEF" hidden="1">"c181"</definedName>
    <definedName name="IQ_COMMITMENTS_BUY_SEC_OTHER_OFF_BS_FFIEC" hidden="1">"c13128"</definedName>
    <definedName name="IQ_COMMITMENTS_COMMERCIAL_RE_UNUSED_FFIEC" hidden="1">"c13243"</definedName>
    <definedName name="IQ_COMMITMENTS_SELL_SEC_OTHER_OFF_BS_FFIEC" hidden="1">"c13129"</definedName>
    <definedName name="IQ_COMMODITY_EXPOSURE_FFIEC" hidden="1">"c13061"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"c13596"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MON_STOCK_FFIEC" hidden="1">"c12876"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ICKER_NO_EXCH" hidden="1">"c15490"</definedName>
    <definedName name="IQ_COMPANY_TYPE" hidden="1">"c2096"</definedName>
    <definedName name="IQ_COMPANY_WEBSITE" hidden="1">"c220"</definedName>
    <definedName name="IQ_COMPANY_ZIP" hidden="1">"c221"</definedName>
    <definedName name="IQ_COMPETITOR_ALL" hidden="1">"c13754"</definedName>
    <definedName name="IQ_COMPETITOR_NAMED_BY_COMPANY" hidden="1">"c13751"</definedName>
    <definedName name="IQ_COMPETITOR_NAMED_BY_COMPETITOR" hidden="1">"c13752"</definedName>
    <definedName name="IQ_COMPETITOR_NAMED_BY_THIRDPARTY" hidden="1">"c13753"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OLIDATED_ASSETS_QUARTERLY_AVG_FFIEC" hidden="1">"c13087"</definedName>
    <definedName name="IQ_CONSOLIDATED_NI_FOREIGN_FFIEC" hidden="1">"c15396"</definedName>
    <definedName name="IQ_CONST_LAND_DEV_LOANS_TOT_LOANS_FFIEC" hidden="1">"c13865"</definedName>
    <definedName name="IQ_CONST_LAND_DEVELOP_OTHER_DOM_CHARGE_OFFS_FFIEC" hidden="1">"c13628"</definedName>
    <definedName name="IQ_CONST_LAND_DEVELOP_OTHER_DOM_RECOV_FFIEC" hidden="1">"c13632"</definedName>
    <definedName name="IQ_CONSTRUCTION_LAND_DEV_DOM_FFIEC" hidden="1">"c15267"</definedName>
    <definedName name="IQ_CONSTRUCTION_LL_REC_DOM_FFIEC" hidden="1">"c12900"</definedName>
    <definedName name="IQ_CONSTRUCTION_LOANS" hidden="1">"c222"</definedName>
    <definedName name="IQ_CONSTRUCTION_LOANS_DOM_DUE_30_89_FFIEC" hidden="1">"c13256"</definedName>
    <definedName name="IQ_CONSTRUCTION_LOANS_DOM_DUE_90_FFIEC" hidden="1">"c13284"</definedName>
    <definedName name="IQ_CONSTRUCTION_LOANS_DOM_NON_ACCRUAL_FFIEC" hidden="1">"c13310"</definedName>
    <definedName name="IQ_CONSTRUCTION_LOANS_GROSS_LOANS_FFIEC" hidden="1">"c13401"</definedName>
    <definedName name="IQ_CONSTRUCTION_LOANS_TOTAL_LOANS" hidden="1">"c15711"</definedName>
    <definedName name="IQ_CONSTRUCTION_RISK_BASED_FFIEC" hidden="1">"c13422"</definedName>
    <definedName name="IQ_CONSULTING_FFIEC" hidden="1">"c13055"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ASES_LL_REC_FFIEC" hidden="1">"c12895"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LOANS_LL_REC_DOM_FFIEC" hidden="1">"c12911"</definedName>
    <definedName name="IQ_CONSUMER_LOANS_TOT_LOANS_FFIEC" hidden="1">"c13875"</definedName>
    <definedName name="IQ_CONSUMER_LOANS_TOTAL_LOANS" hidden="1">"c15712"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INGENT_LIABILITIES" hidden="1">"c18873"</definedName>
    <definedName name="IQ_CONTRACT_OBLIGATION_AFTER_FIVE" hidden="1">"c15691"</definedName>
    <definedName name="IQ_CONTRACT_OBLIGATION_CY" hidden="1">"c15685"</definedName>
    <definedName name="IQ_CONTRACT_OBLIGATION_CY1" hidden="1">"c15686"</definedName>
    <definedName name="IQ_CONTRACT_OBLIGATION_CY2" hidden="1">"c15687"</definedName>
    <definedName name="IQ_CONTRACT_OBLIGATION_CY3" hidden="1">"c15688"</definedName>
    <definedName name="IQ_CONTRACT_OBLIGATION_CY4" hidden="1">"c15689"</definedName>
    <definedName name="IQ_CONTRACT_OBLIGATION_NEXT_FIVE" hidden="1">"c15690"</definedName>
    <definedName name="IQ_CONTRACT_OBLIGATION_TOTAL" hidden="1">"c15692"</definedName>
    <definedName name="IQ_CONTRIBUTOR_CIQID" hidden="1">"c13742"</definedName>
    <definedName name="IQ_CONTRIBUTOR_NAME" hidden="1">"c13735"</definedName>
    <definedName name="IQ_CONTRIBUTOR_START_DATE" hidden="1">"c13741"</definedName>
    <definedName name="IQ_CONVERSION_COMMON_FFIEC" hidden="1">"c12964"</definedName>
    <definedName name="IQ_CONVERSION_PREF_FFIEC" hidden="1">"c12962"</definedName>
    <definedName name="IQ_CONVERT" hidden="1">"c2536"</definedName>
    <definedName name="IQ_CONVERT_PCT" hidden="1">"c2537"</definedName>
    <definedName name="IQ_COO_ID" hidden="1">"c15222"</definedName>
    <definedName name="IQ_COO_NAME" hidden="1">"c15221"</definedName>
    <definedName name="IQ_CORE_DEPOSITS_ASSETS_TOT_FFIEC" hidden="1">"c13442"</definedName>
    <definedName name="IQ_CORE_DEPOSITS_FFIEC" hidden="1">"c13862"</definedName>
    <definedName name="IQ_CORE_DEPOSITS_TOT_DEPOSITS_FFIEC" hidden="1">"c13911"</definedName>
    <definedName name="IQ_CORE_TIER_ONE_CAPITAL" hidden="1">"c15244"</definedName>
    <definedName name="IQ_CORE_TIER_ONE_CAPITAL_RATIO" hidden="1">"c15240"</definedName>
    <definedName name="IQ_CORP_GOODS_PRICE_INDEX_APR_FC_UNUSED" hidden="1">"c8381"</definedName>
    <definedName name="IQ_CORP_GOODS_PRICE_INDEX_APR_UNUSED" hidden="1">"c7501"</definedName>
    <definedName name="IQ_CORP_GOODS_PRICE_INDEX_FC_UNUSED" hidden="1">"c7721"</definedName>
    <definedName name="IQ_CORP_GOODS_PRICE_INDEX_POP_FC_UNUSED" hidden="1">"c7941"</definedName>
    <definedName name="IQ_CORP_GOODS_PRICE_INDEX_POP_UNUSED" hidden="1">"c7061"</definedName>
    <definedName name="IQ_CORP_GOODS_PRICE_INDEX_UNUSED" hidden="1">"c6841"</definedName>
    <definedName name="IQ_CORP_GOODS_PRICE_INDEX_YOY_FC_UNUSED" hidden="1">"c8161"</definedName>
    <definedName name="IQ_CORP_GOODS_PRICE_INDEX_YOY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RPORATE_OVER_TOTAL" hidden="1">"c13767"</definedName>
    <definedName name="IQ_COST_BORROWED_FUNDS_FFIEC" hidden="1">"c13492"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FOREIGN_DEPOSITS_FFIEC" hidden="1">"c13490"</definedName>
    <definedName name="IQ_COST_FUNDS" hidden="1">"c15726"</definedName>
    <definedName name="IQ_COST_FUNDS_PURCHASED_FFIEC" hidden="1">"c13491"</definedName>
    <definedName name="IQ_COST_INT_DEPOSITS_FFIEC" hidden="1">"c13489"</definedName>
    <definedName name="IQ_COST_REV" hidden="1">"c226"</definedName>
    <definedName name="IQ_COST_REVENUE" hidden="1">"c1359"</definedName>
    <definedName name="IQ_COST_SALES_COAL" hidden="1">"c15933"</definedName>
    <definedName name="IQ_COST_SALES_PER_UNIT_SOLD_COAL" hidden="1">"c15944"</definedName>
    <definedName name="IQ_COST_SALES_TO_SALES_COAL" hidden="1">"c15951"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AGE_RATIO" hidden="1">"c15243"</definedName>
    <definedName name="IQ_COVERED_POPS" hidden="1">"c16173"</definedName>
    <definedName name="IQ_COVERED_WIRELESS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FEE_BNK" hidden="1">"c231"</definedName>
    <definedName name="IQ_CREDIT_CARD_FEE_FIN" hidden="1">"c1583"</definedName>
    <definedName name="IQ_CREDIT_CARD_GROSS_LOANS_FFIEC" hidden="1">"c13412"</definedName>
    <definedName name="IQ_CREDIT_CARD_INTERCHANGE_FEES_FFIEC" hidden="1">"c13046"</definedName>
    <definedName name="IQ_CREDIT_CARD_LINES_UNUSED_FFIEC" hidden="1">"c13242"</definedName>
    <definedName name="IQ_CREDIT_CARD_LOANS_CHARGE_OFFS_FFIEC" hidden="1">"c13180"</definedName>
    <definedName name="IQ_CREDIT_CARD_LOANS_DOM_QUARTERLY_AVG_FFIEC" hidden="1">"c15480"</definedName>
    <definedName name="IQ_CREDIT_CARD_LOANS_DUE_30_89_FFIEC" hidden="1">"c13272"</definedName>
    <definedName name="IQ_CREDIT_CARD_LOANS_DUE_90_FFIEC" hidden="1">"c13298"</definedName>
    <definedName name="IQ_CREDIT_CARD_LOANS_NON_ACCRUAL_FFIEC" hidden="1">"c13324"</definedName>
    <definedName name="IQ_CREDIT_CARD_LOANS_RECOV_FFIEC" hidden="1">"c13202"</definedName>
    <definedName name="IQ_CREDIT_CARD_RISK_BASED_FFIEC" hidden="1">"c13433"</definedName>
    <definedName name="IQ_CREDIT_CARDS_CONSUMER_LOANS_FFIEC" hidden="1">"c12822"</definedName>
    <definedName name="IQ_CREDIT_CARDS_LL_REC_FFIEC" hidden="1">"c12889"</definedName>
    <definedName name="IQ_CREDIT_CARDS_LOANS_TRADING_DOM_FFIEC" hidden="1">"c12933"</definedName>
    <definedName name="IQ_CREDIT_EXPOSURE" hidden="1">"c10038"</definedName>
    <definedName name="IQ_CREDIT_EXPOSURE_FFIEC" hidden="1">"c13062"</definedName>
    <definedName name="IQ_CREDIT_LOSS_CF" hidden="1">"c232"</definedName>
    <definedName name="IQ_CREDIT_LOSSES_DERIVATIVES_FFIEC" hidden="1">"c13068"</definedName>
    <definedName name="IQ_CREDIT_OPTIONS_DERIVATIVES_BENEFICIARY_FFIEC" hidden="1">"c13121"</definedName>
    <definedName name="IQ_CREDIT_OPTIONS_DERIVATIVES_GUARANTOR_FFIEC" hidden="1">"c13114"</definedName>
    <definedName name="IQ_CUMULATIVE_PREFERREDS_T2_FFIEC" hidden="1">"c13145"</definedName>
    <definedName name="IQ_CUMULATIVE_SPLIT_FACTOR" hidden="1">"c2094"</definedName>
    <definedName name="IQ_CURR_ACCT_BALANCE_APR_FC_UNUSED" hidden="1">"c8387"</definedName>
    <definedName name="IQ_CURR_ACCT_BALANCE_APR_UNUSED" hidden="1">"c7507"</definedName>
    <definedName name="IQ_CURR_ACCT_BALANCE_FC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" hidden="1">"c7947"</definedName>
    <definedName name="IQ_CURR_ACCT_BALANCE_POP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" hidden="1">"c8167"</definedName>
    <definedName name="IQ_CURR_ACCT_BALANCE_YOY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_FFIEC" hidden="1">"c15287"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T_PREMISE_EQUIP_CABLE_INVEST" hidden="1">"c15801"</definedName>
    <definedName name="IQ_CUSTOMER_LIAB_ACCEPTANCES_OUT_FFIEC" hidden="1">"c12835"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A_PROCESSING_EXP_FFIEC" hidden="1">"c13047"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1_5_INVEST_SECURITIES_FFIEC" hidden="1">"c13465"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BT_LESS_1YR_INVEST_SECURITIES_FFIEC" hidden="1">"c13464"</definedName>
    <definedName name="IQ_DEBT_MATURING_MORE_THAN_ONE_YEAR_FFIEC" hidden="1">"c13164"</definedName>
    <definedName name="IQ_DEBT_MATURING_WITHIN_ONE_YEAR_FFIEC" hidden="1">"c13163"</definedName>
    <definedName name="IQ_DEBT_SEC_OVER_5YR_INVEST_SECURITIES_FFIEC" hidden="1">"c13466"</definedName>
    <definedName name="IQ_DEBT_SECURITIES_FOREIGN_FFIEC" hidden="1">"c13484"</definedName>
    <definedName name="IQ_DEBT_SECURITIES_OTHER_ASSETS_DUE_30_89_FFIEC" hidden="1">"c13279"</definedName>
    <definedName name="IQ_DEBT_SECURITIES_OTHER_ASSETS_DUE_90_FFIEC" hidden="1">"c13305"</definedName>
    <definedName name="IQ_DEBT_SECURITIES_OTHER_ASSETS_NON_ACCRUAL_FFIEC" hidden="1">"c13331"</definedName>
    <definedName name="IQ_DECREASE_INT_EXPENSE_FFIEC" hidden="1">"c13064"</definedName>
    <definedName name="IQ_DEDUCTIONS_TOTAL_RISK_BASED_CAPITAL_FFIEC" hidden="1">"c13152"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CONTINGENT_RENT" hidden="1">"c16181"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_ASSETS_FFIEC" hidden="1">"c12843"</definedName>
    <definedName name="IQ_DEFERRED_TAX_ASSETS_T1_FFIEC" hidden="1">"c13141"</definedName>
    <definedName name="IQ_DEFERRED_TAX_LIAB_FFIEC" hidden="1">"c12870"</definedName>
    <definedName name="IQ_DEFERRED_TAX_NAV" hidden="1">"c16003"</definedName>
    <definedName name="IQ_DEFERRED_TAX_NNAV" hidden="1">"c16008"</definedName>
    <definedName name="IQ_DEFERRED_TAXES" hidden="1">"c1356"</definedName>
    <definedName name="IQ_DELIVERED_HOMES_NEW_ORDERS" hidden="1">"c15821"</definedName>
    <definedName name="IQ_DELIVERED_HOMES_PRICE_NEW_ORDER_PRICE" hidden="1">"c15822"</definedName>
    <definedName name="IQ_DEMAND_DEP" hidden="1">"c320"</definedName>
    <definedName name="IQ_DEMAND_DEPOSITS_COMMERCIAL_BANK_SUBS_FFIEC" hidden="1">"c12945"</definedName>
    <definedName name="IQ_DEMAND_DEPOSITS_TOT_DEPOSITS_FFIEC" hidden="1">"c13902"</definedName>
    <definedName name="IQ_DEPOSITORY_INST_ACCEPTANCES_LL_REC_DOM_FFIEC" hidden="1">"c12908"</definedName>
    <definedName name="IQ_DEPOSITORY_INST_GROSS_LOANS_FFIEC" hidden="1">"c13409"</definedName>
    <definedName name="IQ_DEPOSITORY_INST_RISK_BASED_FFIEC" hidden="1">"c13430"</definedName>
    <definedName name="IQ_DEPOSITS_100K_MORE_ASSETS_TOT_FFIEC" hidden="1">"c13444"</definedName>
    <definedName name="IQ_DEPOSITS_DOM_FFIEC" hidden="1">"c12850"</definedName>
    <definedName name="IQ_DEPOSITS_FAIR_VALUE_TOT_FFIEC" hidden="1">"c13213"</definedName>
    <definedName name="IQ_DEPOSITS_FIN" hidden="1">"c321"</definedName>
    <definedName name="IQ_DEPOSITS_FOREIGN_BANKS_FOREIGN_AGENCIES_FFIEC" hidden="1">"c15344"</definedName>
    <definedName name="IQ_DEPOSITS_FOREIGN_FFIEC" hidden="1">"c12853"</definedName>
    <definedName name="IQ_DEPOSITS_INTEREST_SECURITIES" hidden="1">"c5509"</definedName>
    <definedName name="IQ_DEPOSITS_LESS_100K_COMMERCIAL_BANK_SUBS_FFIEC" hidden="1">"c12948"</definedName>
    <definedName name="IQ_DEPOSITS_LEVEL_1_FFIEC" hidden="1">"c13221"</definedName>
    <definedName name="IQ_DEPOSITS_LEVEL_2_FFIEC" hidden="1">"c13229"</definedName>
    <definedName name="IQ_DEPOSITS_LEVEL_3_FFIEC" hidden="1">"c13237"</definedName>
    <definedName name="IQ_DEPOSITS_MORE_100K_COMMERCIAL_BANK_SUBS_FFIEC" hidden="1">"c12949"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_ASSETS_FAIR_VALUE_TOT_FFIEC" hidden="1">"c15403"</definedName>
    <definedName name="IQ_DERIVATIVE_ASSETS_LEVEL_1_FFIEC" hidden="1">"c15425"</definedName>
    <definedName name="IQ_DERIVATIVE_ASSETS_LEVEL_2_FFIEC" hidden="1">"c15438"</definedName>
    <definedName name="IQ_DERIVATIVE_ASSETS_LEVEL_3_FFIEC" hidden="1">"c15451"</definedName>
    <definedName name="IQ_DERIVATIVE_LIABILITIES_FAIR_VALUE_TOT_FFIEC" hidden="1">"c15407"</definedName>
    <definedName name="IQ_DERIVATIVE_LIABILITIES_LEVEL_1_FFIEC" hidden="1">"c15429"</definedName>
    <definedName name="IQ_DERIVATIVE_LIABILITIES_LEVEL_2_FFIEC" hidden="1">"c15442"</definedName>
    <definedName name="IQ_DERIVATIVE_LIABILITIES_LEVEL_3_FFIEC" hidden="1">"c15455"</definedName>
    <definedName name="IQ_DERIVATIVES_NEGATIVE_FAIR_VALUE_DOM_FFIEC" hidden="1">"c12943"</definedName>
    <definedName name="IQ_DERIVATIVES_NEGATIVE_VALUE_FFIEC" hidden="1">"c12861"</definedName>
    <definedName name="IQ_DERIVATIVES_POS_FAIR_VALUE_FFIEC" hidden="1">"c12827"</definedName>
    <definedName name="IQ_DERIVATIVES_POSITIVE_FAIR_VALUE_TRADING_DOM_FFIEC" hidden="1">"c12938"</definedName>
    <definedName name="IQ_DESCRIPTION_LONG" hidden="1">"c1520"</definedName>
    <definedName name="IQ_DEVELOP_LAND" hidden="1">"c323"</definedName>
    <definedName name="IQ_DEVELOPMENT_EXPENSE" hidden="1">"c16040"</definedName>
    <definedName name="IQ_DEVELOPMENT_REVENUE" hidden="1">"c16024"</definedName>
    <definedName name="IQ_DIC" hidden="1">"c13834"</definedName>
    <definedName name="IQ_DIG_SUB_BASIC_SUB" hidden="1">"c15788"</definedName>
    <definedName name="IQ_DIGITAL_SUB_TOTAL_HOMES_PASSED" hidden="1">"c15769"</definedName>
    <definedName name="IQ_DIGITAL_VIDEO_PENETRATION" hidden="1">"c15768"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LUTED_EPRA_NAV" hidden="1">"c16005"</definedName>
    <definedName name="IQ_DILUTED_EPRA_NAV_SHARE_RE" hidden="1">"c16014"</definedName>
    <definedName name="IQ_DILUTED_EPRA_NNAV" hidden="1">"c16010"</definedName>
    <definedName name="IQ_DILUTED_EPRA_NNAV_SHARE_RE" hidden="1">"c16015"</definedName>
    <definedName name="IQ_DILUTED_NAV_RE" hidden="1">"c15998"</definedName>
    <definedName name="IQ_DILUTED_NAV_SHARE_RE" hidden="1">"c16013"</definedName>
    <definedName name="IQ_DILUTED_NAV_SHARES" hidden="1">"c16016"</definedName>
    <definedName name="IQ_DILUTION_EFFECT_NAV" hidden="1">"c15997"</definedName>
    <definedName name="IQ_DIRECT_AH_EARNED" hidden="1">"c2740"</definedName>
    <definedName name="IQ_DIRECT_EARNED" hidden="1">"c2730"</definedName>
    <definedName name="IQ_DIRECT_INDIRECT_RE_VENTURES_FFIEC" hidden="1">"c15266"</definedName>
    <definedName name="IQ_DIRECT_INDIRECT_RE_VENTURES_UNCONSOL_FFIEC" hidden="1">"c15274"</definedName>
    <definedName name="IQ_DIRECT_LIFE_EARNED" hidden="1">"c2735"</definedName>
    <definedName name="IQ_DIRECT_LIFE_IN_FORCE" hidden="1">"c2765"</definedName>
    <definedName name="IQ_DIRECT_LOSSES" hidden="1">"c15869"</definedName>
    <definedName name="IQ_DIRECT_PC_EARNED" hidden="1">"c2745"</definedName>
    <definedName name="IQ_DIRECT_WRITTEN" hidden="1">"c2724"</definedName>
    <definedName name="IQ_DIRECTORS_FEES_FFIEC" hidden="1">"c13049"</definedName>
    <definedName name="IQ_DISALLOWED_DEFERRED_TAX_ASSETS_FFIEC" hidden="1">"c13157"</definedName>
    <definedName name="IQ_DISALLOWED_GOODWILL_INTANGIBLE_ASSETS_FFIEC" hidden="1">"c13155"</definedName>
    <definedName name="IQ_DISALLOWED_GOODWILL_INTANGIBLES_T1_FFIEC" hidden="1">"c13137"</definedName>
    <definedName name="IQ_DISALLOWED_SERVICING_ASSETS_FFIEC" hidden="1">"c13156"</definedName>
    <definedName name="IQ_DISALLOWED_SERVICING_ASSETS_T1_FFIEC" hidden="1">"c13140"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CRETIONARY_CAPEX" hidden="1">"c16183"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PER_SHARE_DILUTED" hidden="1">"c16191"</definedName>
    <definedName name="IQ_DISTRIBUTABLE_CASH_SHARE" hidden="1">"c3003"</definedName>
    <definedName name="IQ_DISTRIBUTABLE_CASH_SHARES_BASIC" hidden="1">"c16189"</definedName>
    <definedName name="IQ_DISTRIBUTABLE_CASH_SHARES_DILUTED" hidden="1">"c16190"</definedName>
    <definedName name="IQ_DIV_AMOUNT" hidden="1">"c3041"</definedName>
    <definedName name="IQ_DIV_PAYMENT_DATE" hidden="1">"c2205"</definedName>
    <definedName name="IQ_DIV_PAYMENT_TYPE" hidden="1">"c12752"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FIEC" hidden="1">"c12969"</definedName>
    <definedName name="IQ_DIVIDENDS_DECLARED_PREFERRED_FFIEC" hidden="1">"c12968"</definedName>
    <definedName name="IQ_DIVIDENDS_NET_INCOME_FFIEC" hidden="1">"c13349"</definedName>
    <definedName name="IQ_DIVIDENDS_PAID_DECLARED_PERIOD_COVERED" hidden="1">"c9960"</definedName>
    <definedName name="IQ_DIVIDENDS_PAID_DECLARED_PERIOD_GROUP" hidden="1">"c9946"</definedName>
    <definedName name="IQ_DNB_OTHER_EXP_INC_TAX_US" hidden="1">"c6787"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M_OFFICE_DEPOSITS_TOT_DEPOSITS_FFIEC" hidden="1">"c13910"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EARNING_ASSET_INT_BEAR_LIABILITIES" hidden="1">"c15703"</definedName>
    <definedName name="IQ_EARNING_ASSET_YIELD" hidden="1">"c343"</definedName>
    <definedName name="IQ_EARNING_ASSETS_AVG_ASSETS_FFIEC" hidden="1">"c13354"</definedName>
    <definedName name="IQ_EARNING_ASSETS_QUARTERLY_AVG_FFIEC" hidden="1">"c13086"</definedName>
    <definedName name="IQ_EARNING_ASSETS_REPRICE_ASSETS_TOT_FFIEC" hidden="1">"c13451"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CO_FFIEC" hidden="1">"c13032"</definedName>
    <definedName name="IQ_EARNINGS_CONT_OPS_HOMEBUILDING_SALES" hidden="1">"c15817"</definedName>
    <definedName name="IQ_EARNINGS_COVERAGE_LOSSES_FFIEC" hidden="1">"c13351"</definedName>
    <definedName name="IQ_EARNINGS_LIFE_INSURANCE_FFIEC" hidden="1">"c13041"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HOMEBUILDING_SALES" hidden="1">"c15815"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XCL_SBC" hidden="1">"c3081"</definedName>
    <definedName name="IQ_EBITDA_HOMEBUILDING_SALES" hidden="1">"c15814"</definedName>
    <definedName name="IQ_EBITDA_INT" hidden="1">"c373"</definedName>
    <definedName name="IQ_EBITDA_MARGIN" hidden="1">"c372"</definedName>
    <definedName name="IQ_EBITDA_OVER_TOTAL_IE" hidden="1">"c1371"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FIEC" hidden="1">"c13029"</definedName>
    <definedName name="IQ_EBT_FIN" hidden="1">"c386"</definedName>
    <definedName name="IQ_EBT_FTE_FFIEC" hidden="1">"c13037"</definedName>
    <definedName name="IQ_EBT_HOMEBUILDING_SALES" hidden="1">"c15816"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UBTOTAL_AP" hidden="1">"c8982"</definedName>
    <definedName name="IQ_EBT_UTI" hidden="1">"c390"</definedName>
    <definedName name="IQ_ECO_METRIC_6825_UNUSED" hidden="1">"c6825"</definedName>
    <definedName name="IQ_ECO_METRIC_6839_UNUSED" hidden="1">"c6839"</definedName>
    <definedName name="IQ_ECO_METRIC_6896_UNUSED" hidden="1">"c6896"</definedName>
    <definedName name="IQ_ECO_METRIC_6897_UNUSED" hidden="1">"c6897"</definedName>
    <definedName name="IQ_ECO_METRIC_6927" hidden="1">"c6927"</definedName>
    <definedName name="IQ_ECO_METRIC_6988_UNUSED" hidden="1">"c6988"</definedName>
    <definedName name="IQ_ECO_METRIC_7045_UNUSED" hidden="1">"c7045"</definedName>
    <definedName name="IQ_ECO_METRIC_7059_UNUSED" hidden="1">"c7059"</definedName>
    <definedName name="IQ_ECO_METRIC_7116_UNUSED" hidden="1">"c7116"</definedName>
    <definedName name="IQ_ECO_METRIC_7117_UNUSED" hidden="1">"c7117"</definedName>
    <definedName name="IQ_ECO_METRIC_7147" hidden="1">"c7147"</definedName>
    <definedName name="IQ_ECO_METRIC_7208_UNUSED" hidden="1">"c7208"</definedName>
    <definedName name="IQ_ECO_METRIC_7265_UNUSED" hidden="1">"c7265"</definedName>
    <definedName name="IQ_ECO_METRIC_7279_UNUSED" hidden="1">"c7279"</definedName>
    <definedName name="IQ_ECO_METRIC_7336_UNUSED" hidden="1">"c7336"</definedName>
    <definedName name="IQ_ECO_METRIC_7337_UNUSED" hidden="1">"c7337"</definedName>
    <definedName name="IQ_ECO_METRIC_7367" hidden="1">"c7367"</definedName>
    <definedName name="IQ_ECO_METRIC_7428_UNUSED" hidden="1">"c7428"</definedName>
    <definedName name="IQ_ECO_METRIC_7556_UNUSED" hidden="1">"c7556"</definedName>
    <definedName name="IQ_ECO_METRIC_7557_UNUSED" hidden="1">"c7557"</definedName>
    <definedName name="IQ_ECO_METRIC_7587" hidden="1">"c7587"</definedName>
    <definedName name="IQ_ECO_METRIC_7648_UNUSED" hidden="1">"c7648"</definedName>
    <definedName name="IQ_ECO_METRIC_7704" hidden="1">"c7704"</definedName>
    <definedName name="IQ_ECO_METRIC_7705_UNUSED" hidden="1">"c7705"</definedName>
    <definedName name="IQ_ECO_METRIC_7706" hidden="1">"c7706"</definedName>
    <definedName name="IQ_ECO_METRIC_7718" hidden="1">"c7718"</definedName>
    <definedName name="IQ_ECO_METRIC_7719_UNUSED" hidden="1">"c7719"</definedName>
    <definedName name="IQ_ECO_METRIC_7776_UNUSED" hidden="1">"c7776"</definedName>
    <definedName name="IQ_ECO_METRIC_7777_UNUSED" hidden="1">"c7777"</definedName>
    <definedName name="IQ_ECO_METRIC_7807" hidden="1">"c7807"</definedName>
    <definedName name="IQ_ECO_METRIC_7811" hidden="1">"c7811"</definedName>
    <definedName name="IQ_ECO_METRIC_7868_UNUSED" hidden="1">"c7868"</definedName>
    <definedName name="IQ_ECO_METRIC_7873" hidden="1">"c7873"</definedName>
    <definedName name="IQ_ECO_METRIC_7924" hidden="1">"c7924"</definedName>
    <definedName name="IQ_ECO_METRIC_7925_UNUSED" hidden="1">"c7925"</definedName>
    <definedName name="IQ_ECO_METRIC_7926" hidden="1">"c7926"</definedName>
    <definedName name="IQ_ECO_METRIC_7938" hidden="1">"c7938"</definedName>
    <definedName name="IQ_ECO_METRIC_7939_UNUSED" hidden="1">"c7939"</definedName>
    <definedName name="IQ_ECO_METRIC_7996_UNUSED" hidden="1">"c7996"</definedName>
    <definedName name="IQ_ECO_METRIC_7997_UNUSED" hidden="1">"c7997"</definedName>
    <definedName name="IQ_ECO_METRIC_8027" hidden="1">"c8027"</definedName>
    <definedName name="IQ_ECO_METRIC_8031" hidden="1">"c8031"</definedName>
    <definedName name="IQ_ECO_METRIC_8088_UNUSED" hidden="1">"c8088"</definedName>
    <definedName name="IQ_ECO_METRIC_8093" hidden="1">"c8093"</definedName>
    <definedName name="IQ_ECO_METRIC_8144" hidden="1">"c8144"</definedName>
    <definedName name="IQ_ECO_METRIC_8145_UNUSED" hidden="1">"c8145"</definedName>
    <definedName name="IQ_ECO_METRIC_8146" hidden="1">"c8146"</definedName>
    <definedName name="IQ_ECO_METRIC_8158" hidden="1">"c8158"</definedName>
    <definedName name="IQ_ECO_METRIC_8159_UNUSED" hidden="1">"c8159"</definedName>
    <definedName name="IQ_ECO_METRIC_8216_UNUSED" hidden="1">"c8216"</definedName>
    <definedName name="IQ_ECO_METRIC_8217_UNUSED" hidden="1">"c8217"</definedName>
    <definedName name="IQ_ECO_METRIC_8247" hidden="1">"c8247"</definedName>
    <definedName name="IQ_ECO_METRIC_8251" hidden="1">"c8251"</definedName>
    <definedName name="IQ_ECO_METRIC_8308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" hidden="1">"c8436"</definedName>
    <definedName name="IQ_ECO_METRIC_8437_UNUSED" hidden="1">"c8437"</definedName>
    <definedName name="IQ_ECO_METRIC_8467" hidden="1">"c8467"</definedName>
    <definedName name="IQ_ECO_METRIC_8471" hidden="1">"c8471"</definedName>
    <definedName name="IQ_ECO_METRIC_8528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AUTHORIZED_SHARES_OTHER" hidden="1">"c15613"</definedName>
    <definedName name="IQ_ECS_AUTHORIZED_SHARES_OTHER_ABS" hidden="1">"c15630"</definedName>
    <definedName name="IQ_ECS_CONVERT_FACTOR" hidden="1">"c5581"</definedName>
    <definedName name="IQ_ECS_CONVERT_FACTOR_ABS" hidden="1">"c5595"</definedName>
    <definedName name="IQ_ECS_CONVERT_FACTOR_OTHER" hidden="1">"c15611"</definedName>
    <definedName name="IQ_ECS_CONVERT_FACTOR_OTHER_ABS" hidden="1">"c15628"</definedName>
    <definedName name="IQ_ECS_CONVERT_INTO" hidden="1">"c5580"</definedName>
    <definedName name="IQ_ECS_CONVERT_INTO_ABS" hidden="1">"c5594"</definedName>
    <definedName name="IQ_ECS_CONVERT_INTO_OTHER" hidden="1">"c15610"</definedName>
    <definedName name="IQ_ECS_CONVERT_INTO_OTHER_ABS" hidden="1">"c15627"</definedName>
    <definedName name="IQ_ECS_CONVERT_PRIMARY_FACTOR" hidden="1">"c15592"</definedName>
    <definedName name="IQ_ECS_CONVERT_PRIMARY_FACTOR_ABS" hidden="1">"c15596"</definedName>
    <definedName name="IQ_ECS_CONVERT_TYPE" hidden="1">"c5579"</definedName>
    <definedName name="IQ_ECS_CONVERT_TYPE_ABS" hidden="1">"c5593"</definedName>
    <definedName name="IQ_ECS_CONVERT_TYPE_OTHER" hidden="1">"c15609"</definedName>
    <definedName name="IQ_ECS_CONVERT_TYPE_OTHER_ABS" hidden="1">"c15626"</definedName>
    <definedName name="IQ_ECS_INACTIVE_DATE" hidden="1">"c5576"</definedName>
    <definedName name="IQ_ECS_INACTIVE_DATE_ABS" hidden="1">"c5590"</definedName>
    <definedName name="IQ_ECS_INACTIVE_DATE_OTHER" hidden="1">"c15606"</definedName>
    <definedName name="IQ_ECS_INACTIVE_DATE_OTHER_ABS" hidden="1">"c15623"</definedName>
    <definedName name="IQ_ECS_NAME" hidden="1">"c5571"</definedName>
    <definedName name="IQ_ECS_NAME_ABS" hidden="1">"c5585"</definedName>
    <definedName name="IQ_ECS_NAME_OTHER" hidden="1">"c15599"</definedName>
    <definedName name="IQ_ECS_NAME_OTHER_ABS" hidden="1">"c15616"</definedName>
    <definedName name="IQ_ECS_NUM_SHAREHOLDERS" hidden="1">"c5584"</definedName>
    <definedName name="IQ_ECS_NUM_SHAREHOLDERS_ABS" hidden="1">"c5598"</definedName>
    <definedName name="IQ_ECS_NUM_SHAREHOLDERS_OTHER" hidden="1">"c15615"</definedName>
    <definedName name="IQ_ECS_NUM_SHAREHOLDERS_OTHER_ABS" hidden="1">"c15632"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PAR_VALUE_CURRENCY_OTHER" hidden="1">"c15608"</definedName>
    <definedName name="IQ_ECS_PAR_VALUE_CURRENCY_OTHER_ABS" hidden="1">"c15625"</definedName>
    <definedName name="IQ_ECS_PAR_VALUE_OTHER" hidden="1">"c15607"</definedName>
    <definedName name="IQ_ECS_PAR_VALUE_OTHER_ABS" hidden="1">"c15624"</definedName>
    <definedName name="IQ_ECS_PARTICIPATE_FLAG" hidden="1">"c15591"</definedName>
    <definedName name="IQ_ECS_PARTICIPATE_FLAG_ABS" hidden="1">"c15595"</definedName>
    <definedName name="IQ_ECS_PARTICIPATE_FLAG_OTHER" hidden="1">"c15614"</definedName>
    <definedName name="IQ_ECS_PARTICIPATE_FLAG_OTHER_ABS" hidden="1">"c15631"</definedName>
    <definedName name="IQ_ECS_SHARES_OUT_BS_DATE" hidden="1">"c5572"</definedName>
    <definedName name="IQ_ECS_SHARES_OUT_BS_DATE_ABS" hidden="1">"c5586"</definedName>
    <definedName name="IQ_ECS_SHARES_OUT_BS_DATE_OTHER" hidden="1">"c15600"</definedName>
    <definedName name="IQ_ECS_SHARES_OUT_BS_DATE_OTHER_ABS" hidden="1">"c15617"</definedName>
    <definedName name="IQ_ECS_SHARES_OUT_FILING_DATE" hidden="1">"c5573"</definedName>
    <definedName name="IQ_ECS_SHARES_OUT_FILING_DATE_ABS" hidden="1">"c5587"</definedName>
    <definedName name="IQ_ECS_SHARES_OUT_FILING_DATE_OTHER" hidden="1">"c15601"</definedName>
    <definedName name="IQ_ECS_SHARES_OUT_FILING_DATE_OTHER_ABS" hidden="1">"c15618"</definedName>
    <definedName name="IQ_ECS_START_DATE" hidden="1">"c5575"</definedName>
    <definedName name="IQ_ECS_START_DATE_ABS" hidden="1">"c5589"</definedName>
    <definedName name="IQ_ECS_START_DATE_OTHER" hidden="1">"c15605"</definedName>
    <definedName name="IQ_ECS_START_DATE_OTHER_ABS" hidden="1">"c15622"</definedName>
    <definedName name="IQ_ECS_TICKER" hidden="1">"c15594"</definedName>
    <definedName name="IQ_ECS_TICKER_ABS" hidden="1">"c15598"</definedName>
    <definedName name="IQ_ECS_TICKER_OTHER" hidden="1">"c15603"</definedName>
    <definedName name="IQ_ECS_TICKER_OTHER_ABS" hidden="1">"c15620"</definedName>
    <definedName name="IQ_ECS_TRADING_ITEM_CIQID" hidden="1">"c15593"</definedName>
    <definedName name="IQ_ECS_TRADING_ITEM_CIQID_ABS" hidden="1">"c15597"</definedName>
    <definedName name="IQ_ECS_TRADING_ITEM_CIQID_OTHER" hidden="1">"c15602"</definedName>
    <definedName name="IQ_ECS_TRADING_ITEM_CIQID_OTHER_ABS" hidden="1">"c15619"</definedName>
    <definedName name="IQ_ECS_TYPE" hidden="1">"c5574"</definedName>
    <definedName name="IQ_ECS_TYPE_ABS" hidden="1">"c5588"</definedName>
    <definedName name="IQ_ECS_TYPE_OTHER" hidden="1">"c15604"</definedName>
    <definedName name="IQ_ECS_TYPE_OTHER_ABS" hidden="1">"c15621"</definedName>
    <definedName name="IQ_ECS_VOTING" hidden="1">"c5582"</definedName>
    <definedName name="IQ_ECS_VOTING_ABS" hidden="1">"c5596"</definedName>
    <definedName name="IQ_ECS_VOTING_OTHER" hidden="1">"c15612"</definedName>
    <definedName name="IQ_ECS_VOTING_OTHER_ABS" hidden="1">"c15629"</definedName>
    <definedName name="IQ_EFFECT_SPECIAL_CHARGE" hidden="1">"c1595"</definedName>
    <definedName name="IQ_EFFECT_TAX_RATE" hidden="1">"c1899"</definedName>
    <definedName name="IQ_EFFICIENCY_RATIO" hidden="1">"c391"</definedName>
    <definedName name="IQ_ELIMINATIONS_CONSOL_OFFICES_FOREIGN_FFIEC" hidden="1">"c15395"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MPLOYEES_FFIEC" hidden="1">"c13035"</definedName>
    <definedName name="IQ_EMPLOYEES_UNDER_UNION_CONTRACTS" hidden="1">"c16109"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" hidden="1">"IQ_EPS"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P" hidden="1">"c8880"</definedName>
    <definedName name="IQ_EPS_AP_ABS" hidden="1">"c8899"</definedName>
    <definedName name="IQ_EPS_EST" hidden="1">"c187"</definedName>
    <definedName name="IQ_EPS_HIGH_EST" hidden="1">"c269"</definedName>
    <definedName name="IQ_EPS_LOW_EST" hidden="1">"c270"</definedName>
    <definedName name="IQ_EPS_NAME_AP" hidden="1">"c8918"</definedName>
    <definedName name="IQ_EPS_NAME_AP_ABS" hidden="1">"c8937"</definedName>
    <definedName name="IQ_EPS_NORM" hidden="1">"c1902"</definedName>
    <definedName name="IQ_EPS_NUM_EST" hidden="1">"c271"</definedName>
    <definedName name="IQ_EPS_STDDEV_EST" hidden="1">"c272"</definedName>
    <definedName name="IQ_EQUITY_AFFIL" hidden="1">"c1451"</definedName>
    <definedName name="IQ_EQUITY_AP" hidden="1">"c8887"</definedName>
    <definedName name="IQ_EQUITY_AP_ABS" hidden="1">"c8906"</definedName>
    <definedName name="IQ_EQUITY_ASSETS_TOT_FFIEC" hidden="1">"c13436"</definedName>
    <definedName name="IQ_EQUITY_BEG_EXCL_FFIEC" hidden="1">"c12957"</definedName>
    <definedName name="IQ_EQUITY_BEG_FFIEC" hidden="1">"c12959"</definedName>
    <definedName name="IQ_EQUITY_CAPITAL_QUARTERLY_AVG_FFIEC" hidden="1">"c13092"</definedName>
    <definedName name="IQ_EQUITY_ENDING_FFIEC" hidden="1">"c12973"</definedName>
    <definedName name="IQ_EQUITY_INDEX_EXPOSURE_FFIEC" hidden="1">"c13060"</definedName>
    <definedName name="IQ_EQUITY_LIST" hidden="1">"c15158"</definedName>
    <definedName name="IQ_EQUITY_METHOD" hidden="1">"c404"</definedName>
    <definedName name="IQ_EQUITY_NAME_AP" hidden="1">"c8925"</definedName>
    <definedName name="IQ_EQUITY_NAME_AP_ABS" hidden="1">"c8944"</definedName>
    <definedName name="IQ_EQUITY_SEC_FAIR_VALUE_FFIEC" hidden="1">"c12805"</definedName>
    <definedName name="IQ_EQUITY_SEC_INVEST_SECURITIES_FFIEC" hidden="1">"c13463"</definedName>
    <definedName name="IQ_EQUITY_SECURITIES_QUARTERLY_AVG_FFIEC" hidden="1">"c15474"</definedName>
    <definedName name="IQ_EQUITY_SECURITIES_WITHOUT_FAIR_VALUES_FFIEC" hidden="1">"c12846"</definedName>
    <definedName name="IQ_EQUITY_TIER_ONE_CAPITAL" hidden="1">"c15246"</definedName>
    <definedName name="IQ_EQUITY_TIER_ONE_CAPITAL_RATIO" hidden="1">"c15242"</definedName>
    <definedName name="IQ_EQV_OVER_BV" hidden="1">"c1596"</definedName>
    <definedName name="IQ_EQV_OVER_LTM_PRETAX_INC" hidden="1">"c1390"</definedName>
    <definedName name="IQ_ESOP_DEBT" hidden="1">"c1597"</definedName>
    <definedName name="IQ_ESOP_DEBT_GUARANTEED_FFIEC" hidden="1">"c12971"</definedName>
    <definedName name="IQ_ESOP_OVER_TOTAL" hidden="1">"c13768"</definedName>
    <definedName name="IQ_EST_FAIR_VALUE_MORT_SERVICING_ASSETS_FFIEC" hidden="1">"c12956"</definedName>
    <definedName name="IQ_EST_NEXT_EARNINGS_DATE" hidden="1">"c13591"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ENT_DATE" hidden="1">"c13819"</definedName>
    <definedName name="IQ_EVENT_ID" hidden="1">"c13818"</definedName>
    <definedName name="IQ_EVENT_TIME" hidden="1">"c13820"</definedName>
    <definedName name="IQ_EVENT_TYPE" hidden="1">"c13821"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IMBURSE_RENTAL_REVENUE" hidden="1">"c16064"</definedName>
    <definedName name="IQ_EXP_RETURN_PENSION_DOMESTIC" hidden="1">"c407"</definedName>
    <definedName name="IQ_EXP_RETURN_PENSION_FOREIGN" hidden="1">"c408"</definedName>
    <definedName name="IQ_EXPENSE_REIMBURSEMENTS" hidden="1">"c16020"</definedName>
    <definedName name="IQ_EXPENSES_AP" hidden="1">"c8875"</definedName>
    <definedName name="IQ_EXPENSES_AP_ABS" hidden="1">"c8894"</definedName>
    <definedName name="IQ_EXPENSES_FIXED_ASSETS_FFIEC" hidden="1">"c13024"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LORE_DRILL_EXP_TOTAL" hidden="1">"c13850"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" hidden="1">"c8401"</definedName>
    <definedName name="IQ_EXPORTS_APR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" hidden="1">"c8512"</definedName>
    <definedName name="IQ_EXPORTS_GOODS_REAL_SAAR_APR_UNUSED" hidden="1">"c7632"</definedName>
    <definedName name="IQ_EXPORTS_GOODS_REAL_SAAR_FC_UNUSED" hidden="1">"c7852"</definedName>
    <definedName name="IQ_EXPORTS_GOODS_REAL_SAAR_POP" hidden="1">"c11931"</definedName>
    <definedName name="IQ_EXPORTS_GOODS_REAL_SAAR_POP_FC_UNUSED" hidden="1">"c8072"</definedName>
    <definedName name="IQ_EXPORTS_GOODS_REAL_SAAR_POP_UNUSED" hidden="1">"c7192"</definedName>
    <definedName name="IQ_EXPORTS_GOODS_REAL_SAAR_UNUSED" hidden="1">"c6972"</definedName>
    <definedName name="IQ_EXPORTS_GOODS_REAL_SAAR_YOY" hidden="1">"c11932"</definedName>
    <definedName name="IQ_EXPORTS_GOODS_REAL_SAAR_YOY_FC_UNUSED" hidden="1">"c8292"</definedName>
    <definedName name="IQ_EXPORTS_GOODS_REAL_SAAR_YOY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" hidden="1">"c7961"</definedName>
    <definedName name="IQ_EXPORTS_POP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" hidden="1">"c8516"</definedName>
    <definedName name="IQ_EXPORTS_SERVICES_REAL_SAAR_APR_UNUSED" hidden="1">"c7636"</definedName>
    <definedName name="IQ_EXPORTS_SERVICES_REAL_SAAR_FC_UNUSED" hidden="1">"c7856"</definedName>
    <definedName name="IQ_EXPORTS_SERVICES_REAL_SAAR_POP" hidden="1">"c11935"</definedName>
    <definedName name="IQ_EXPORTS_SERVICES_REAL_SAAR_POP_FC_UNUSED" hidden="1">"c8076"</definedName>
    <definedName name="IQ_EXPORTS_SERVICES_REAL_SAAR_POP_UNUSED" hidden="1">"c7196"</definedName>
    <definedName name="IQ_EXPORTS_SERVICES_REAL_SAAR_UNUSED" hidden="1">"c6976"</definedName>
    <definedName name="IQ_EXPORTS_SERVICES_REAL_SAAR_YOY" hidden="1">"c11936"</definedName>
    <definedName name="IQ_EXPORTS_SERVICES_REAL_SAAR_YOY_FC_UNUSED" hidden="1">"c8296"</definedName>
    <definedName name="IQ_EXPORTS_SERVICES_REAL_SAAR_YOY_UNUSED" hidden="1">"c7416"</definedName>
    <definedName name="IQ_EXPORTS_SERVICES_REAL_YOY" hidden="1">"c7417"</definedName>
    <definedName name="IQ_EXPORTS_SERVICES_REAL_YOY_FC" hidden="1">"c8297"</definedName>
    <definedName name="IQ_EXPORTS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" hidden="1">"c8181"</definedName>
    <definedName name="IQ_EXPORTS_YOY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AVG_ASSETS_FFIEC" hidden="1">"c13369"</definedName>
    <definedName name="IQ_EXTRA_ITEMS" hidden="1">"c1459"</definedName>
    <definedName name="IQ_EXTRA_ITEMS_OTHER_ADJUSTMENTS_FOREIGN_FFIEC" hidden="1">"c15392"</definedName>
    <definedName name="IQ_EXTRAORDINARY_ITEMS_FFIEC" hidden="1">"c13033"</definedName>
    <definedName name="IQ_FAD" hidden="1">"c8757"</definedName>
    <definedName name="IQ_FAD_PAYOUT_RATIO" hidden="1">"c8872"</definedName>
    <definedName name="IQ_FAIR_VALUE_CHANGE_INCL_EARNINGS" hidden="1">"c13849"</definedName>
    <definedName name="IQ_FAIR_VALUE_DEBT" hidden="1">"c16007"</definedName>
    <definedName name="IQ_FAIR_VALUE_FIN_INSTRUMENTS_NAV" hidden="1">"c16002"</definedName>
    <definedName name="IQ_FAIR_VALUE_FIN_INSTRUMENTS_NNAV" hidden="1">"c16006"</definedName>
    <definedName name="IQ_FAIR_VALUE_TRADING_PROP" hidden="1">"c16001"</definedName>
    <definedName name="IQ_FARM_LOANS_TOT_LOANS_FFIEC" hidden="1">"c13870"</definedName>
    <definedName name="IQ_FARMLAND_DOM_FFIEC" hidden="1">"c15268"</definedName>
    <definedName name="IQ_FDIC" hidden="1">"c417"</definedName>
    <definedName name="IQ_FDIC_DEPOSIT_INSURANCE_FFIEC" hidden="1">"c13053"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_PURCHASED_SEC_SOLD_REPURCHASE_FFIEC" hidden="1">"c15489"</definedName>
    <definedName name="IQ_FED_FUND_SOLD_SEC_PURCHASED_RESELL_FFIEC" hidden="1">"c15488"</definedName>
    <definedName name="IQ_FED_FUNDS_PURCH_SEC_SOLD_FAIR_VALUE_TOT_FFIEC" hidden="1">"c15406"</definedName>
    <definedName name="IQ_FED_FUNDS_PURCH_SEC_SOLD_LEVEL_1_FFIEC" hidden="1">"c15428"</definedName>
    <definedName name="IQ_FED_FUNDS_PURCH_SEC_SOLD_LEVEL_2_FFIEC" hidden="1">"c15441"</definedName>
    <definedName name="IQ_FED_FUNDS_PURCH_SEC_SOLD_LEVEL_3_FFIEC" hidden="1">"c15454"</definedName>
    <definedName name="IQ_FED_FUNDS_PURCHASED_DOM_FFIEC" hidden="1">"c12856"</definedName>
    <definedName name="IQ_FED_FUNDS_PURCHASED_QUARTERLY_AVG_FFIEC" hidden="1">"c13090"</definedName>
    <definedName name="IQ_FED_FUNDS_SOLD_DOM_FFIEC" hidden="1">"c12806"</definedName>
    <definedName name="IQ_FED_FUNDS_SOLD_QUARTERLY_AVG_FFIEC" hidden="1">"c13080"</definedName>
    <definedName name="IQ_FED_FUNDS_SOLD_SEC_PURCH_FAIR_VALUE_TOT_FFIEC" hidden="1">"c15402"</definedName>
    <definedName name="IQ_FED_FUNDS_SOLD_SEC_PURCH_LEVEL_1_FFIEC" hidden="1">"c15424"</definedName>
    <definedName name="IQ_FED_FUNDS_SOLD_SEC_PURCH_LEVEL_2_FFIEC" hidden="1">"c15437"</definedName>
    <definedName name="IQ_FED_FUNDS_SOLD_SEC_PURCH_LEVEL_3_FFIEC" hidden="1">"c15450"</definedName>
    <definedName name="IQ_FEDFUNDS_SOLD" hidden="1">"c2256"</definedName>
    <definedName name="IQ_FEES_COMMISSIONS_BROKERAGE_FFIEC" hidden="1">"c13005"</definedName>
    <definedName name="IQ_FEES_OTHER_INCOME" hidden="1">"c15257"</definedName>
    <definedName name="IQ_FFO" hidden="1">"c1574"</definedName>
    <definedName name="IQ_FFO_DILUTED" hidden="1">"c16186"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S_BASIC" hidden="1">"c16185"</definedName>
    <definedName name="IQ_FFO_SHARES_DILUTED" hidden="1">"c16187"</definedName>
    <definedName name="IQ_FFO_TOTAL_REVENUE" hidden="1">"c16060"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INCOME_OPERATING_INC_FFIEC" hidden="1">"c13383"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AL_LOC_FOREIGN_GUARANTEES_FFIEC" hidden="1">"c13249"</definedName>
    <definedName name="IQ_FINANCIAL_SERVICING_ASSETS_FAIR_VALUE_TOT_FFIEC" hidden="1">"c13212"</definedName>
    <definedName name="IQ_FINANCIAL_SERVICING_ASSETS_LEVEL_1_FFIEC" hidden="1">"c13220"</definedName>
    <definedName name="IQ_FINANCIAL_SERVICING_ASSETS_LEVEL_2_FFIEC" hidden="1">"c13228"</definedName>
    <definedName name="IQ_FINANCIAL_SERVICING_ASSETS_LEVEL_3_FFIEC" hidden="1">"c13236"</definedName>
    <definedName name="IQ_FINANCIAL_SERVICING_LIAB_FAIR_VALUE_TOT_FFIEC" hidden="1">"c13215"</definedName>
    <definedName name="IQ_FINANCIAL_SERVICING_LIAB_LEVEL_1_FFIEC" hidden="1">"c13223"</definedName>
    <definedName name="IQ_FINANCIAL_SERVICING_LIAB_LEVEL_2_FFIEC" hidden="1">"c13231"</definedName>
    <definedName name="IQ_FINANCIAL_SERVICING_LIAB_LEVEL_3_FFIEC" hidden="1">"c13239"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COME_LIST" hidden="1">"c13504"</definedName>
    <definedName name="IQ_FIXED_INVEST_APR_FC_UNUSED" hidden="1">"c8410"</definedName>
    <definedName name="IQ_FIXED_INVEST_APR_UNUSED" hidden="1">"c7530"</definedName>
    <definedName name="IQ_FIXED_INVEST_FC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" hidden="1">"c7970"</definedName>
    <definedName name="IQ_FIXED_INVEST_POP_UNUSED" hidden="1">"c7090"</definedName>
    <definedName name="IQ_FIXED_INVEST_REAL_APR_FC_UNUSED" hidden="1">"c8518"</definedName>
    <definedName name="IQ_FIXED_INVEST_REAL_APR_UNUSED" hidden="1">"c7638"</definedName>
    <definedName name="IQ_FIXED_INVEST_REAL_FC_UNUSED" hidden="1">"c7858"</definedName>
    <definedName name="IQ_FIXED_INVEST_REAL_POP_FC_UNUSED" hidden="1">"c8078"</definedName>
    <definedName name="IQ_FIXED_INVEST_REAL_POP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" hidden="1">"c8298"</definedName>
    <definedName name="IQ_FIXED_INVEST_REAL_YOY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" hidden="1">"c8190"</definedName>
    <definedName name="IQ_FIXED_INVEST_YOY_UNUSED" hidden="1">"c7310"</definedName>
    <definedName name="IQ_FLOAT_PERCENT" hidden="1">"c1575"</definedName>
    <definedName name="IQ_FORECLOSED_PROP_GNMA_LOANS_FFIEC" hidden="1">"c15272"</definedName>
    <definedName name="IQ_FOREIGN_BANKS_DUE_30_89_FFIEC" hidden="1">"c13269"</definedName>
    <definedName name="IQ_FOREIGN_BANKS_DUE_90_FFIEC" hidden="1">"c13295"</definedName>
    <definedName name="IQ_FOREIGN_BANKS_NON_ACCRUAL_FFIEC" hidden="1">"c13321"</definedName>
    <definedName name="IQ_FOREIGN_DEP_IB" hidden="1">"c446"</definedName>
    <definedName name="IQ_FOREIGN_DEP_NON_IB" hidden="1">"c447"</definedName>
    <definedName name="IQ_FOREIGN_DEPOSITS_ASSETS_TOT_FFIEC" hidden="1">"c13445"</definedName>
    <definedName name="IQ_FOREIGN_DEPOSITS_TOT_FFIEC" hidden="1">"c13486"</definedName>
    <definedName name="IQ_FOREIGN_DEPOSITS_TOTAL_DEPOSITS" hidden="1">"c15719"</definedName>
    <definedName name="IQ_FOREIGN_EXCHANGE" hidden="1">"c1376"</definedName>
    <definedName name="IQ_FOREIGN_GOVT_OFFICIAL_INST_FOREIGN_DEP_FFIEC" hidden="1">"c15345"</definedName>
    <definedName name="IQ_FOREIGN_GOVT_OFFICIAL_INST_NON_TRANS_ACCTS_FFIEC" hidden="1">"c15327"</definedName>
    <definedName name="IQ_FOREIGN_GOVT_OFFICIAL_INST_TRANS_ACCTS_FFIEC" hidden="1">"c15319"</definedName>
    <definedName name="IQ_FOREIGN_LL_REC_FFIEC" hidden="1">"c12892"</definedName>
    <definedName name="IQ_FOREIGN_LOANS" hidden="1">"c448"</definedName>
    <definedName name="IQ_FOREIGN_LOANS_LEASES_FOREIGN_FFIEC" hidden="1">"c13478"</definedName>
    <definedName name="IQ_FOREIGN_LOANS_TOTAL_LOANS" hidden="1">"c15714"</definedName>
    <definedName name="IQ_FOUNDATION_OVER_TOTAL" hidden="1">"c13769"</definedName>
    <definedName name="IQ_FQ" hidden="1">500</definedName>
    <definedName name="IQ_FUEL" hidden="1">"c449"</definedName>
    <definedName name="IQ_FULL_TIME" hidden="1">"c450"</definedName>
    <definedName name="IQ_FULLY_INSURED_BROKERED_DEPOSITS_FFIEC" hidden="1">"c15305"</definedName>
    <definedName name="IQ_FUND_FEE_INC_NON_INT_INC_FFIEC" hidden="1">"c13493"</definedName>
    <definedName name="IQ_FUND_NAV" hidden="1">"c15225"</definedName>
    <definedName name="IQ_FUNDING_DEPENDENCE_FFIEC" hidden="1">"c13336"</definedName>
    <definedName name="IQ_FUNDING_DEPENDENCE_ST_FFIEC" hidden="1">"c13337"</definedName>
    <definedName name="IQ_FUNDS_PURCHASED_ASSETS_TOT_FFIEC" hidden="1">"c13446"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FIEC" hidden="1">"c13125"</definedName>
    <definedName name="IQ_FX_EXPOSURE_FFIEC" hidden="1">"c13059"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CREDIT_DERIVATIVES_FFIEC" hidden="1">"c13066"</definedName>
    <definedName name="IQ_GAIN_CREDIT_DERIVATIVES_NON_TRADING_FFIEC" hidden="1">"c13067"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LOSS_HTM_AFS_SECURITIES_FOREIGN_FFIEC" hidden="1">"c15384"</definedName>
    <definedName name="IQ_GAIN_SALE_ASSETS" hidden="1">"c1377"</definedName>
    <definedName name="IQ_GAINS_AFS_AVG_ASSETS_FFIEC" hidden="1">"c13364"</definedName>
    <definedName name="IQ_GAINS_ASSETS_TOT_FFIEC" hidden="1">"c13073"</definedName>
    <definedName name="IQ_GAINS_AVAIL_SALE_EQUITY_SEC_T2_FFIEC" hidden="1">"c13147"</definedName>
    <definedName name="IQ_GAINS_AVAIL_SALE_SEC_T1_FFIEC" hidden="1">"c13131"</definedName>
    <definedName name="IQ_GAINS_CASH_FLOW_HEDGES_T1_FFIEC" hidden="1">"c13133"</definedName>
    <definedName name="IQ_GAINS_HTM_AVG_ASSETS_FFIEC" hidden="1">"c13363"</definedName>
    <definedName name="IQ_GAINS_INSTRUMENT_SPECIFIC_CREDIT_RISK_LIAB_FFIEC" hidden="1">"c13076"</definedName>
    <definedName name="IQ_GAINS_INSTRUMENT_SPECIFIC_RISK_FFIEC" hidden="1">"c13074"</definedName>
    <definedName name="IQ_GAINS_INSURANCE_ACTIVITIES_FFIEC" hidden="1">"c13072"</definedName>
    <definedName name="IQ_GAINS_LIABILITIES_FFIEC" hidden="1">"c13075"</definedName>
    <definedName name="IQ_GAINS_SALE_LOANS_LEASES_FFIEC" hidden="1">"c13013"</definedName>
    <definedName name="IQ_GAINS_SALE_OTHER_ASSETS_FFIEC" hidden="1">"c13015"</definedName>
    <definedName name="IQ_GAINS_SALE_OTHER_RE_OWNED_FFIEC" hidden="1">"c13014"</definedName>
    <definedName name="IQ_GAINS_SECURITIZATION_OPERATING_INC_FFIEC" hidden="1">"c13391"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NERAL_ALLOWANCE" hidden="1">"c15248"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OODWILL_FFIEC" hidden="1">"c12836"</definedName>
    <definedName name="IQ_GOODWILL_IMPAIRMENT_FFIEC" hidden="1">"c13025"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DD_BASIC" hidden="1">"c15776"</definedName>
    <definedName name="IQ_GROSS_ADD_BBAND" hidden="1">"c15779"</definedName>
    <definedName name="IQ_GROSS_ADD_DIG" hidden="1">"c15777"</definedName>
    <definedName name="IQ_GROSS_ADD_PHONE" hidden="1">"c15780"</definedName>
    <definedName name="IQ_GROSS_ADD_POSTPAID_WIRELESS" hidden="1">"c15750"</definedName>
    <definedName name="IQ_GROSS_ADD_PREPAID_WIRELESS" hidden="1">"c15751"</definedName>
    <definedName name="IQ_GROSS_ADD_RESELL_WHOLESALE_WIRELESS" hidden="1">"c15752"</definedName>
    <definedName name="IQ_GROSS_ADD_RGU" hidden="1">"c15781"</definedName>
    <definedName name="IQ_GROSS_ADD_SATELLITE" hidden="1">"c15778"</definedName>
    <definedName name="IQ_GROSS_ADD_TOTAL_WIRELESS" hidden="1">"c15753"</definedName>
    <definedName name="IQ_GROSS_AH_EARNED" hidden="1">"c2742"</definedName>
    <definedName name="IQ_GROSS_CLAIM_ADJ_EXP_RESERVE_BOP" hidden="1">"c15874"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LOSSES" hidden="1">"c15871"</definedName>
    <definedName name="IQ_GROSS_LOSSES_AVG_LOANS_FFIEC" hidden="1">"c13475"</definedName>
    <definedName name="IQ_GROSS_MARGIN" hidden="1">"c529"</definedName>
    <definedName name="IQ_GROSS_PC_EARNED" hidden="1">"c2747"</definedName>
    <definedName name="IQ_GROSS_PREMIUMS_WRITTEN_AVG_ASSETS" hidden="1">"c15893"</definedName>
    <definedName name="IQ_GROSS_PREMIUMS_WRITTEN_AVG_EQUITY" hidden="1">"c15892"</definedName>
    <definedName name="IQ_GROSS_PREMIUMS_WRITTEN_AVG_STATUTORY_SURPLUS" hidden="1">"c15894"</definedName>
    <definedName name="IQ_GROSS_PROFIT" hidden="1">"c1378"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VKEY" hidden="1">"c15590"</definedName>
    <definedName name="IQ_GVKEY_OTHER" hidden="1">"c15633"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DGEFUND_OVER_TOTAL" hidden="1">"c13771"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_EXP_DIRECT_OPERATING_EXP" hidden="1">"c15981"</definedName>
    <definedName name="IQ_HG_CASINO_GROSS_PROFIT" hidden="1">"c15974"</definedName>
    <definedName name="IQ_HG_CASINO_MARGIN" hidden="1">"c15976"</definedName>
    <definedName name="IQ_HG_CASINO_OPERATING_MARGIN" hidden="1">"c15977"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CONFERENCE_SPACE" hidden="1">"c15971"</definedName>
    <definedName name="IQ_HG_EXP_CASINO" hidden="1">"c8733"</definedName>
    <definedName name="IQ_HG_EXP_DEVELOPMENT" hidden="1">"c8738"</definedName>
    <definedName name="IQ_HG_EXP_DIRECT_CASINO_GAMING" hidden="1">"c15994"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DIRECT_HOTEL_MOTEL" hidden="1">"c15995"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BEV_EXP_DIRECT_OPERATING_EXP" hidden="1">"c15980"</definedName>
    <definedName name="IQ_HG_FOOD_BEV_REV_TOTAL_REV" hidden="1">"c15983"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NUMBER_SUITES" hidden="1">"c15970"</definedName>
    <definedName name="IQ_HG_NUMBER_TABLES_AVG" hidden="1">"c15973"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PROMO_ALLOW_GROSS_OPERATING_REV" hidden="1">"c15979"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GROSS_OPERATING" hidden="1">"c15993"</definedName>
    <definedName name="IQ_HG_REV_INCENTIVE_MANAGEMENT_FEES" hidden="1">"c8727"</definedName>
    <definedName name="IQ_HG_REV_MANAGEMENT_FEES" hidden="1">"c8718"</definedName>
    <definedName name="IQ_HG_REV_OTHER_CASINO" hidden="1">"c15992"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SLOT_MACHINE" hidden="1">"c15990"</definedName>
    <definedName name="IQ_HG_REV_TABLE" hidden="1">"c15991"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EXP_DIRECT_OPERATING_EXP" hidden="1">"c15982"</definedName>
    <definedName name="IQ_HG_ROOM_GROSS_PROFIT" hidden="1">"c15975"</definedName>
    <definedName name="IQ_HG_ROOM_MARGIN" hidden="1">"c15978"</definedName>
    <definedName name="IQ_HG_ROOM_PROM_COSTS" hidden="1">"c8745"</definedName>
    <definedName name="IQ_HG_ROOM_REV_TOTAL_REV" hidden="1">"c15984"</definedName>
    <definedName name="IQ_HG_ROOMS_BEG" hidden="1">"c8600"</definedName>
    <definedName name="IQ_HG_SAME_PROPERTIES_CASINO_REV_CHANGE" hidden="1">"c15987"</definedName>
    <definedName name="IQ_HG_SAME_PROPERTIES_FOOD_BEV_REV_CHANGE" hidden="1">"c15989"</definedName>
    <definedName name="IQ_HG_SAME_PROPERTIES_ROOM_REV_CHANGE" hidden="1">"c15988"</definedName>
    <definedName name="IQ_HG_SAME_PROPERTIES_SLOT_MACHINE_REV_CHANGE" hidden="1">"c15985"</definedName>
    <definedName name="IQ_HG_SAME_PROPERTIES_TABLE_REV_CHANGE" hidden="1">"c15986"</definedName>
    <definedName name="IQ_HG_SLOT_MACHINES_AVG" hidden="1">"c15972"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"c16124"</definedName>
    <definedName name="IQ_HG_TABLE_GAMES_MANAGED" hidden="1">"c16125"</definedName>
    <definedName name="IQ_HG_TABLE_GAMES_OWNED" hidden="1">"c16123"</definedName>
    <definedName name="IQ_HG_TABLE_GAMES_TOTAL" hidden="1">"c16126"</definedName>
    <definedName name="IQ_HG_TABLES_JV" hidden="1">"c8643"</definedName>
    <definedName name="IQ_HG_TABLES_MANAGED" hidden="1">"c8644"</definedName>
    <definedName name="IQ_HG_TABLES_OWNED" hidden="1">"c8642"</definedName>
    <definedName name="IQ_HG_TABL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LOW_CLOSEPRICE_DATE" hidden="1">"c1204"</definedName>
    <definedName name="IQ_HIGH_SULFUR_CONTENT_RESERVES_COAL" hidden="1">"c15928"</definedName>
    <definedName name="IQ_HIGH_SULFURE_RESERVES_TO_TOTAL_RESERVES_COAL" hidden="1">"c15963"</definedName>
    <definedName name="IQ_HIGHPRICE" hidden="1">"c545"</definedName>
    <definedName name="IQ_HOLDER_CIQID" hidden="1">"c13787"</definedName>
    <definedName name="IQ_HOLDER_CIQID_SECURITY" hidden="1">"c13794"</definedName>
    <definedName name="IQ_HOLDER_DERIVATIVES" hidden="1">"c13789"</definedName>
    <definedName name="IQ_HOLDER_DERIVATIVES_SECURITY" hidden="1">"c13796"</definedName>
    <definedName name="IQ_HOLDER_NAME" hidden="1">"c13786"</definedName>
    <definedName name="IQ_HOLDER_NAME_SECURITY" hidden="1">"c13793"</definedName>
    <definedName name="IQ_HOLDER_PERCENT" hidden="1">"c13790"</definedName>
    <definedName name="IQ_HOLDER_PERCENT_SECURITY" hidden="1">"c13831"</definedName>
    <definedName name="IQ_HOLDER_POSITION_DATE" hidden="1">"c13792"</definedName>
    <definedName name="IQ_HOLDER_POSITION_DATE_SECURITY" hidden="1">"c13798"</definedName>
    <definedName name="IQ_HOLDER_SHARES" hidden="1">"c13788"</definedName>
    <definedName name="IQ_HOLDER_SHARES_SECURITY" hidden="1">"c13795"</definedName>
    <definedName name="IQ_HOLDER_VALUE" hidden="1">"c13791"</definedName>
    <definedName name="IQ_HOLDER_VALUE_SECURITY" hidden="1">"c13797"</definedName>
    <definedName name="IQ_HOLDING_CIQID" hidden="1">"c13802"</definedName>
    <definedName name="IQ_HOLDING_NAME" hidden="1">"c13799"</definedName>
    <definedName name="IQ_HOLDING_PERCENT" hidden="1">"c13805"</definedName>
    <definedName name="IQ_HOLDING_PERCENT_PORTFOLIO" hidden="1">"c13806"</definedName>
    <definedName name="IQ_HOLDING_POSITION_DATE" hidden="1">"c13808"</definedName>
    <definedName name="IQ_HOLDING_SECURITY_TYPE" hidden="1">"c13803"</definedName>
    <definedName name="IQ_HOLDING_SHARES" hidden="1">"c13804"</definedName>
    <definedName name="IQ_HOLDING_TICKER" hidden="1">"c13800"</definedName>
    <definedName name="IQ_HOLDING_TRADING_ITEM_CIQID" hidden="1">"c13801"</definedName>
    <definedName name="IQ_HOLDING_VALUE" hidden="1">"c13807"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ANCELLATION_RATE" hidden="1">"c16192"</definedName>
    <definedName name="IQ_HOME_CANCELLATION_RATE_INCL_JV" hidden="1">"c16194"</definedName>
    <definedName name="IQ_HOME_CANCELLATION_RATE_JV" hidden="1">"c16193"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ANS_TOT_LOANS_FFIEC" hidden="1">"c13867"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BUILDING_COGS_SALES" hidden="1">"c15813"</definedName>
    <definedName name="IQ_HOMEBUILDING_INV_TURN" hidden="1">"c15819"</definedName>
    <definedName name="IQ_HOMEBUILDING_TURN" hidden="1">"c15820"</definedName>
    <definedName name="IQ_HOMEOWNERS_WRITTEN" hidden="1">"c546"</definedName>
    <definedName name="IQ_HOTEL_OPERATING_EXPENSE" hidden="1">"c16042"</definedName>
    <definedName name="IQ_HOTEL_OPERATING_REVENUE" hidden="1">"c16026"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" hidden="1">"c8422"</definedName>
    <definedName name="IQ_HOUSING_COMPLETIONS_SINGLE_FAM_APR_UNUSED" hidden="1">"c7542"</definedName>
    <definedName name="IQ_HOUSING_COMPLETIONS_SINGLE_FAM_FC_UNUSED" hidden="1">"c7762"</definedName>
    <definedName name="IQ_HOUSING_COMPLETIONS_SINGLE_FAM_POP_FC_UNUSED" hidden="1">"c7982"</definedName>
    <definedName name="IQ_HOUSING_COMPLETIONS_SINGLE_FAM_POP_UNUSED" hidden="1">"c7102"</definedName>
    <definedName name="IQ_HOUSING_COMPLETIONS_SINGLE_FAM_UNUSED" hidden="1">"c6882"</definedName>
    <definedName name="IQ_HOUSING_COMPLETIONS_SINGLE_FAM_YOY_FC_UNUSED" hidden="1">"c8202"</definedName>
    <definedName name="IQ_HOUSING_COMPLETIONS_SINGLE_FAM_YOY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HTM_INVEST_SECURITIES_FFIEC" hidden="1">"c13455"</definedName>
    <definedName name="IQ_HTM_SECURITIES_TIER_1_FFIEC" hidden="1">"c13342"</definedName>
    <definedName name="IQ_HYBRID_CAPITAL" hidden="1">"c15245"</definedName>
    <definedName name="IQ_HYBRID_STRUCTURED_PRODUCTS_AVAIL_SALE_FFIEC" hidden="1">"c15265"</definedName>
    <definedName name="IQ_HYBRID_STRUCTURED_PRODUCTS_FFIEC" hidden="1">"c15262"</definedName>
    <definedName name="IQ_IB_ADVISORY_UNDERWRITING_FEES_FOREIGN_FFIEC" hidden="1">"c15378"</definedName>
    <definedName name="IQ_IBF_COMM_INDUST_LOANS_FFIEC" hidden="1">"c15298"</definedName>
    <definedName name="IQ_IBF_DEPOSIT_LIABILITIES_DUE_TO_BANKS_FFIEC" hidden="1">"c15300"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CT_UNRECOG_TAX_BENEFIT_EFFECTIVE_TAX" hidden="1">"c15748"</definedName>
    <definedName name="IQ_IMPAIR_OIL" hidden="1">"c547"</definedName>
    <definedName name="IQ_IMPAIRED_LOANS" hidden="1">"c15250"</definedName>
    <definedName name="IQ_IMPAIRMENT_GW" hidden="1">"c548"</definedName>
    <definedName name="IQ_IMPAIRMENT_GW_SUPPLE" hidden="1">"c13811"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" hidden="1">"c8523"</definedName>
    <definedName name="IQ_IMPORTS_GOODS_REAL_SAAR_APR_UNUSED" hidden="1">"c7643"</definedName>
    <definedName name="IQ_IMPORTS_GOODS_REAL_SAAR_FC_UNUSED" hidden="1">"c7863"</definedName>
    <definedName name="IQ_IMPORTS_GOODS_REAL_SAAR_POP_FC_UNUSED" hidden="1">"c8083"</definedName>
    <definedName name="IQ_IMPORTS_GOODS_REAL_SAAR_POP_UNUSED" hidden="1">"c7203"</definedName>
    <definedName name="IQ_IMPORTS_GOODS_REAL_SAAR_UNUSED" hidden="1">"c6983"</definedName>
    <definedName name="IQ_IMPORTS_GOODS_REAL_SAAR_YOY_FC_UNUSED" hidden="1">"c8303"</definedName>
    <definedName name="IQ_IMPORTS_GOODS_REAL_SAAR_YOY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" hidden="1">"c8429"</definedName>
    <definedName name="IQ_IMPORTS_GOODS_SERVICES_APR_UNUSED" hidden="1">"c7549"</definedName>
    <definedName name="IQ_IMPORTS_GOODS_SERVICES_FC_UNUSED" hidden="1">"c7769"</definedName>
    <definedName name="IQ_IMPORTS_GOODS_SERVICES_POP_FC_UNUSED" hidden="1">"c7989"</definedName>
    <definedName name="IQ_IMPORTS_GOODS_SERVICES_POP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" hidden="1">"c8524"</definedName>
    <definedName name="IQ_IMPORTS_GOODS_SERVICES_REAL_SAAR_APR_UNUSED" hidden="1">"c7644"</definedName>
    <definedName name="IQ_IMPORTS_GOODS_SERVICES_REAL_SAAR_FC_UNUSED" hidden="1">"c7864"</definedName>
    <definedName name="IQ_IMPORTS_GOODS_SERVICES_REAL_SAAR_POP" hidden="1">"c11959"</definedName>
    <definedName name="IQ_IMPORTS_GOODS_SERVICES_REAL_SAAR_POP_FC_UNUSED" hidden="1">"c8084"</definedName>
    <definedName name="IQ_IMPORTS_GOODS_SERVICES_REAL_SAAR_POP_UNUSED" hidden="1">"c7204"</definedName>
    <definedName name="IQ_IMPORTS_GOODS_SERVICES_REAL_SAAR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" hidden="1">"c8304"</definedName>
    <definedName name="IQ_IMPORTS_GOODS_SERVICES_REAL_SAAR_YOY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" hidden="1">"c8209"</definedName>
    <definedName name="IQ_IMPORTS_GOODS_SERVICES_YOY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DOM_LOANS_FFIEC" hidden="1">"c12975"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OME_CHECKS_FFIEC" hidden="1">"c13040"</definedName>
    <definedName name="IQ_INCOME_FIDUCIARY_ACTIVITIES_FFIEC" hidden="1">"c13002"</definedName>
    <definedName name="IQ_INCOME_LEASE_FINANCING_REC_FFIEC" hidden="1">"c12980"</definedName>
    <definedName name="IQ_INCOME_LOANS_LEASES_TAX_EXEMPT_FFIEC" hidden="1">"c13038"</definedName>
    <definedName name="IQ_INCOME_OTHER_INSURANCE_ACTIVITIES_FFIEC" hidden="1">"c13009"</definedName>
    <definedName name="IQ_INCOME_SALE_MUTUAL_FUNDS_DOM_FFIEC" hidden="1">"c13069"</definedName>
    <definedName name="IQ_INCOME_SECURITIES_TAX_EXEMPT_FFIEC" hidden="1">"c13039"</definedName>
    <definedName name="IQ_INCOME_TAX_FOREIGN_FFIEC" hidden="1">"c15391"</definedName>
    <definedName name="IQ_INCOME_TAXES_FFIEC" hidden="1">"c13030"</definedName>
    <definedName name="IQ_INCREASE_INT_INCOME_FFIEC" hidden="1">"c13063"</definedName>
    <definedName name="IQ_INDEX_CURRENCY" hidden="1">"c15224"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EX_TYPE" hidden="1">"c15223"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" hidden="1">"c15182"</definedName>
    <definedName name="IQ_INDIVIDUAL_ACTIVE_BOARD_MEMBERSHIPS" hidden="1">"c15201"</definedName>
    <definedName name="IQ_INDIVIDUAL_ACTIVE_PRO_AFFILIATIONS" hidden="1">"c15199"</definedName>
    <definedName name="IQ_INDIVIDUAL_AGE" hidden="1">"c15191"</definedName>
    <definedName name="IQ_INDIVIDUAL_ASSISTANT_EMAIL" hidden="1">"c15206"</definedName>
    <definedName name="IQ_INDIVIDUAL_ASSISTANT_FAX" hidden="1">"c15208"</definedName>
    <definedName name="IQ_INDIVIDUAL_ASSISTANT_NAME" hidden="1">"c15205"</definedName>
    <definedName name="IQ_INDIVIDUAL_ASSISTANT_PHONE" hidden="1">"c15207"</definedName>
    <definedName name="IQ_INDIVIDUAL_BACKGROUND" hidden="1">"c15184"</definedName>
    <definedName name="IQ_INDIVIDUAL_DIRECT_FAX" hidden="1">"c15189"</definedName>
    <definedName name="IQ_INDIVIDUAL_DIRECT_PHONE" hidden="1">"c15188"</definedName>
    <definedName name="IQ_INDIVIDUAL_EDUCATION" hidden="1">"c15203"</definedName>
    <definedName name="IQ_INDIVIDUAL_EMAIL" hidden="1">"c15193"</definedName>
    <definedName name="IQ_INDIVIDUAL_FAMILY_LOAN_DOM_QUARTERLY_AVG_FFIEC" hidden="1">"c15479"</definedName>
    <definedName name="IQ_INDIVIDUAL_HOME_ADDRESS" hidden="1">"c15194"</definedName>
    <definedName name="IQ_INDIVIDUAL_HOME_FAX" hidden="1">"c15196"</definedName>
    <definedName name="IQ_INDIVIDUAL_HOME_PHONE" hidden="1">"c15195"</definedName>
    <definedName name="IQ_INDIVIDUAL_MAIN_FAX" hidden="1">"c15187"</definedName>
    <definedName name="IQ_INDIVIDUAL_MAIN_PHONE" hidden="1">"c15186"</definedName>
    <definedName name="IQ_INDIVIDUAL_MOBILE" hidden="1">"c15198"</definedName>
    <definedName name="IQ_INDIVIDUAL_NICKNAME" hidden="1">"c15192"</definedName>
    <definedName name="IQ_INDIVIDUAL_NOTES" hidden="1">"c15204"</definedName>
    <definedName name="IQ_INDIVIDUAL_OFFICE_ADDRESS" hidden="1">"c15185"</definedName>
    <definedName name="IQ_INDIVIDUAL_OTHER_PHONE" hidden="1">"c15197"</definedName>
    <definedName name="IQ_INDIVIDUAL_PARTNER_CORP_NON_TRANS_ACCTS_FFIEC" hidden="1">"c15322"</definedName>
    <definedName name="IQ_INDIVIDUAL_PARTNER_CORP_TRANS_ACCTS_FFIEC" hidden="1">"c15314"</definedName>
    <definedName name="IQ_INDIVIDUAL_PARTNER_CORPS_FOREIGN_DEP_FFIEC" hidden="1">"c15342"</definedName>
    <definedName name="IQ_INDIVIDUAL_PRIOR_BOARD_MEMBERSHIPS" hidden="1">"c15202"</definedName>
    <definedName name="IQ_INDIVIDUAL_PRIOR_PRO_AFFILIATIONS" hidden="1">"c15200"</definedName>
    <definedName name="IQ_INDIVIDUAL_SPECIALTY" hidden="1">"c15190"</definedName>
    <definedName name="IQ_INDIVIDUAL_TITLE" hidden="1">"c15183"</definedName>
    <definedName name="IQ_INDIVIDUALS_GROSS_LOANS_FFIEC" hidden="1">"c13411"</definedName>
    <definedName name="IQ_INDIVIDUALS_RISK_BASED_FFIEC" hidden="1">"c13432"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SUPPLE" hidden="1">"c13814"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SURANCE_REINSURANCE_UNDERWRITING_INCOME_FFIEC" hidden="1">"c13008"</definedName>
    <definedName name="IQ_INSURANCE_REV_OPERATING_INC_FFIEC" hidden="1">"c13387"</definedName>
    <definedName name="IQ_INT_BEARING_DEPOSITS" hidden="1">"c1166"</definedName>
    <definedName name="IQ_INT_BEARING_FUNDS_AVG_ASSETS_FFIEC" hidden="1">"c13355"</definedName>
    <definedName name="IQ_INT_BEARING_LIABILITIES_REPRICE_ASSETS_TOT_FFIEC" hidden="1">"c13452"</definedName>
    <definedName name="IQ_INT_BORROW" hidden="1">"c583"</definedName>
    <definedName name="IQ_INT_DEPOSITS" hidden="1">"c584"</definedName>
    <definedName name="IQ_INT_DEPOSITS_DOM_FFIEC" hidden="1">"c12852"</definedName>
    <definedName name="IQ_INT_DEPOSITS_DOM_QUARTERLY_AVG_FFIEC" hidden="1">"c13088"</definedName>
    <definedName name="IQ_INT_DEPOSITS_FOREIGN_FFIEC" hidden="1">"c12855"</definedName>
    <definedName name="IQ_INT_DEPOSITS_FOREIGN_QUARTERLY_AVG_FFIEC" hidden="1">"c13089"</definedName>
    <definedName name="IQ_INT_DIV_INC" hidden="1">"c585"</definedName>
    <definedName name="IQ_INT_DIV_INC_MBS_FFIEC" hidden="1">"c12984"</definedName>
    <definedName name="IQ_INT_DIV_INC_SECURITIES_FFIEC" hidden="1">"c12982"</definedName>
    <definedName name="IQ_INT_DIV_INC_SECURITIES_OTHER_FFIEC" hidden="1">"c12985"</definedName>
    <definedName name="IQ_INT_DIV_INC_TREASURY_SECURITIES_FFIEC" hidden="1">"c12983"</definedName>
    <definedName name="IQ_INT_EXP_AVG_ASSETS_FFIEC" hidden="1">"c13357"</definedName>
    <definedName name="IQ_INT_EXP_BR" hidden="1">"c586"</definedName>
    <definedName name="IQ_INT_EXP_COVERAGE" hidden="1">"c587"</definedName>
    <definedName name="IQ_INT_EXP_EARNING_ASSETS_FFIEC" hidden="1">"c13376"</definedName>
    <definedName name="IQ_INT_EXP_FED_FUNDS_PURCHASED_FFIEC" hidden="1">"c12996"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UTI" hidden="1">"c592"</definedName>
    <definedName name="IQ_INT_EXPENSE_AVG_ASSET" hidden="1">"c15705"</definedName>
    <definedName name="IQ_INT_FEE_INC_ACCEPTANCE_OTHER_BANKS_DOM_FFIEC" hidden="1">"c15357"</definedName>
    <definedName name="IQ_INT_FEE_INC_AGRICULTURE_LOANS_FARMERS_DOM_FFIEC" hidden="1">"c15355"</definedName>
    <definedName name="IQ_INT_FEE_INC_COMM_IND_LOANS_DOM_FFIEC" hidden="1">"c15356"</definedName>
    <definedName name="IQ_INT_FEE_INC_CREDIT_CARDS_DOM_FFIEC" hidden="1">"c15358"</definedName>
    <definedName name="IQ_INT_FEE_INC_DEPOSITORY_LOANS_DOM_FFIEC" hidden="1">"c15354"</definedName>
    <definedName name="IQ_INT_FEE_INC_FOREIGN_GOVT_LOANS_DOM_FFIEC" hidden="1">"c15360"</definedName>
    <definedName name="IQ_INT_FEE_INC_INDIVIDUAL_LOANS_DOM_FFIEC" hidden="1">"c15359"</definedName>
    <definedName name="IQ_INT_FEE_INC_LOANS_1_4_DOM_FFIEC" hidden="1">"c12976"</definedName>
    <definedName name="IQ_INT_FEE_INC_LOANS_DOM_FFIEC" hidden="1">"c13335"</definedName>
    <definedName name="IQ_INT_FEE_INC_LOANS_FOREIGN_FFIEC" hidden="1">"c12979"</definedName>
    <definedName name="IQ_INT_FEE_INC_LOANS_OTHER_DOM_FFIEC" hidden="1">"c12978"</definedName>
    <definedName name="IQ_INT_FEE_INC_RE_LOANS_DOM_FFIEC" hidden="1">"c15353"</definedName>
    <definedName name="IQ_INT_FEE_INC_SECURED_RE_DOM_FFIEC" hidden="1">"c12977"</definedName>
    <definedName name="IQ_INT_FEE_INC_TAX_EXEMPT_OBLIGATIONS_DOM_FFIEC" hidden="1">"c15362"</definedName>
    <definedName name="IQ_INT_FEE_INC_TAXABLE_OBLIGATIONS_DOM_FFIEC" hidden="1">"c15361"</definedName>
    <definedName name="IQ_INT_FEE_INCOME_FFIEC" hidden="1">"c12974"</definedName>
    <definedName name="IQ_INT_INC_AVG_ASSETS_FFIEC" hidden="1">"c13356"</definedName>
    <definedName name="IQ_INT_INC_BR" hidden="1">"c593"</definedName>
    <definedName name="IQ_INT_INC_DUE_DEPOSITORY_INSTITUTIONS_FFIEC" hidden="1">"c12981"</definedName>
    <definedName name="IQ_INT_INC_EARNING_ASSETS_FFIEC" hidden="1">"c13375"</definedName>
    <definedName name="IQ_INT_INC_FED_FUNDS_SOLD_FFIEC" hidden="1">"c12987"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E_AVG_ASSETS_FFIEC" hidden="1">"c13358"</definedName>
    <definedName name="IQ_INT_INC_TE_EARNING_ASSETS_FFIEC" hidden="1">"c13377"</definedName>
    <definedName name="IQ_INT_INC_TOTAL" hidden="1">"c598"</definedName>
    <definedName name="IQ_INT_INC_TOTAL_BNK_SUBTOTAL_AP" hidden="1">"c8976"</definedName>
    <definedName name="IQ_INT_INC_TRADING_ASSETS_FFIEC" hidden="1">"c12986"</definedName>
    <definedName name="IQ_INT_INC_UTI" hidden="1">"c599"</definedName>
    <definedName name="IQ_INT_INCOME_AVG_ASSET" hidden="1">"c15704"</definedName>
    <definedName name="IQ_INT_INCOME_FTE_AVG_ASSETS_FFIEC" hidden="1">"c13856"</definedName>
    <definedName name="IQ_INT_INCOME_FTE_AVG_EARNING_ASSETS_FFIEC" hidden="1">"c13857"</definedName>
    <definedName name="IQ_INT_INCOME_FTE_FFIEC" hidden="1">"c13852"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ON_DEPOSITS_DOM_FFIEC" hidden="1">"c12991"</definedName>
    <definedName name="IQ_INT_ON_DEPOSITS_FFIEC" hidden="1">"c12990"</definedName>
    <definedName name="IQ_INT_ON_DEPOSITS_FOREIGN_FFIEC" hidden="1">"c12995"</definedName>
    <definedName name="IQ_INT_RATE_EXPOSURE_FFIEC" hidden="1">"c13058"</definedName>
    <definedName name="IQ_INT_RATE_SPREAD" hidden="1">"c604"</definedName>
    <definedName name="IQ_INT_SAVINGS_DEPOSITS_MMDA_DOM_FFIEC" hidden="1">"c15364"</definedName>
    <definedName name="IQ_INT_SUB_NOTES_FFIEC" hidden="1">"c12998"</definedName>
    <definedName name="IQ_INT_TIME_DEPOSITS_LESS_THAN_100K_DOM_FFIEC" hidden="1">"c12993"</definedName>
    <definedName name="IQ_INT_TIME_DEPOSITS_MORE_THAN_100K_DOM_FFIEC" hidden="1">"c12992"</definedName>
    <definedName name="IQ_INT_TRADING_LIABILITIES_FFIEC" hidden="1">"c12997"</definedName>
    <definedName name="IQ_INT_TRANSACTION_ACCOUNTS_DOM_FFIEC" hidden="1">"c15363"</definedName>
    <definedName name="IQ_INTANGIBLES_NET" hidden="1">"c1407"</definedName>
    <definedName name="IQ_INTEREST_ACCRUED_ON_DEPOSITS_DOM_FFIEC" hidden="1">"c15277"</definedName>
    <definedName name="IQ_INTEREST_BEARING_BALANCES_QUARTERLY_AVG_FFIEC" hidden="1">"c15467"</definedName>
    <definedName name="IQ_INTEREST_BEARING_CASH_FFIEC" hidden="1">"c15259"</definedName>
    <definedName name="IQ_INTEREST_BEARING_CASH_FOREIGN_FFIEC" hidden="1">"c12776"</definedName>
    <definedName name="IQ_INTEREST_BEARING_CASH_US_FFIEC" hidden="1">"c12775"</definedName>
    <definedName name="IQ_INTEREST_BEARING_TRANS_DOM_QUARTERLY_AVG_FFIEC" hidden="1">"c15484"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PENALTIES_RECOG_BS_AFTER_TAX" hidden="1">"c15745"</definedName>
    <definedName name="IQ_INTEREST_PENALTIES_RECOG_BS_PRE_TAX" hidden="1">"c15744"</definedName>
    <definedName name="IQ_INTEREST_PENALTIES_RECOG_IS_AFTER_TAX" hidden="1">"c15743"</definedName>
    <definedName name="IQ_INTEREST_PENALTIES_RECOG_IS_PRE_TAX" hidden="1">"c15742"</definedName>
    <definedName name="IQ_INTERNAL_ALLOCATIONS_INC_EXP_FOREIGN_FFIEC" hidden="1">"c15394"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_REL_ID" hidden="1">"c15220"</definedName>
    <definedName name="IQ_INV_REL_NAME" hidden="1">"c15219"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IES_ASSETS_TOT_FFIEC" hidden="1">"c13440"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_UNCONSOLIDATED_SUBS_FFIEC" hidden="1">"c12834"</definedName>
    <definedName name="IQ_INVESTMENT_BANKING_BROKERAGE_FEES_FFIEC" hidden="1">"c13627"</definedName>
    <definedName name="IQ_INVESTMENT_BANKING_FEES_COMMISSIONS_FFIEC" hidden="1">"c13006"</definedName>
    <definedName name="IQ_INVESTMENT_PARTNERSHIP" hidden="1">"c16072"</definedName>
    <definedName name="IQ_IPRD" hidden="1">"c644"</definedName>
    <definedName name="IQ_IPRD_SUPPLE" hidden="1">"c13813"</definedName>
    <definedName name="IQ_ISIN" hidden="1">"c12041"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" hidden="1">"c8443"</definedName>
    <definedName name="IQ_ISM_SERVICES_APR_UNUSED" hidden="1">"c7563"</definedName>
    <definedName name="IQ_ISM_SERVICES_FC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" hidden="1">"c8003"</definedName>
    <definedName name="IQ_ISM_SERVICES_POP_UNUSED" hidden="1">"c7123"</definedName>
    <definedName name="IQ_ISM_SERVICES_UNUSED" hidden="1">"c6903"</definedName>
    <definedName name="IQ_ISM_SERVICES_YOY_FC_UNUSED" hidden="1">"c8223"</definedName>
    <definedName name="IQ_ISM_SERVICES_YOY_UNUSED" hidden="1">"c7343"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KEY_DEV_COMPANY_ID" hidden="1">"c13830"</definedName>
    <definedName name="IQ_KEY_DEV_COMPANY_NAME" hidden="1">"c13829"</definedName>
    <definedName name="IQ_KEY_DEV_DATE" hidden="1">"c13763"</definedName>
    <definedName name="IQ_KEY_DEV_HEADLINE" hidden="1">"c13761"</definedName>
    <definedName name="IQ_KEY_DEV_ID" hidden="1">"c13760"</definedName>
    <definedName name="IQ_KEY_DEV_ID_INCL_SUBS" hidden="1">"c13832"</definedName>
    <definedName name="IQ_KEY_DEV_SITUATION" hidden="1">"c13762"</definedName>
    <definedName name="IQ_KEY_DEV_SOURCE" hidden="1">"c13765"</definedName>
    <definedName name="IQ_KEY_DEV_TIME" hidden="1">"c13833"</definedName>
    <definedName name="IQ_KEY_DEV_TRANSACTION_ID" hidden="1">"c13766"</definedName>
    <definedName name="IQ_KEY_DEV_TYPE" hidden="1">"c13764"</definedName>
    <definedName name="IQ_LAND" hidden="1">"c645"</definedName>
    <definedName name="IQ_LAND_MINERAL_RIGHTS_TO_PPE_GROSS_COAL" hidden="1">"c15949"</definedName>
    <definedName name="IQ_LAND_MINERAL_RIGHTS_TO_PPE_NET_COAL" hidden="1">"c15950"</definedName>
    <definedName name="IQ_LANDS_MINERAL_RIGHTS_GROSS_COAL" hidden="1">"c15938"</definedName>
    <definedName name="IQ_LANDS_MINERAL_RIGHTS_NET_COAL" hidden="1">"c15939"</definedName>
    <definedName name="IQ_LAPSE_STATUTE_LIMITATIONS" hidden="1">"c15738"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EXPENSE" hidden="1">"c16039"</definedName>
    <definedName name="IQ_LEASE_FIN_RECEIVABLES_NON_US_CHARGE_OFFS_FFIEC" hidden="1">"c13631"</definedName>
    <definedName name="IQ_LEASE_FIN_RECEIVABLES_NON_US_RECOV_FFIEC" hidden="1">"c13635"</definedName>
    <definedName name="IQ_LEASE_FIN_RECEIVABLES_US_CHARGE_OFFS_FFIEC" hidden="1">"c13630"</definedName>
    <definedName name="IQ_LEASE_FIN_RECEIVABLES_US_RECOV_FFIEC" hidden="1">"c13634"</definedName>
    <definedName name="IQ_LEASE_FINANCE" hidden="1">"c5654"</definedName>
    <definedName name="IQ_LEASE_FINANCING_REC_DUE_30_89_FFIEC" hidden="1">"c13276"</definedName>
    <definedName name="IQ_LEASE_FINANCING_REC_DUE_90_FFIEC" hidden="1">"c13302"</definedName>
    <definedName name="IQ_LEASE_FINANCING_REC_NON_ACCRUAL_FFIEC" hidden="1">"c13328"</definedName>
    <definedName name="IQ_LEASE_FINANCING_RECEIVABLES_DOM_FFIEC" hidden="1">"c12915"</definedName>
    <definedName name="IQ_LEASE_FINANCING_RECEIVABLES_QUARTERLY_AVG_FFIEC" hidden="1">"c15483"</definedName>
    <definedName name="IQ_LEASE_PMT_REC_AFTER_FIVE" hidden="1">"c16099"</definedName>
    <definedName name="IQ_LEASE_PMT_REC_CY" hidden="1">"c16093"</definedName>
    <definedName name="IQ_LEASE_PMT_REC_CY1" hidden="1">"c16094"</definedName>
    <definedName name="IQ_LEASE_PMT_REC_CY2" hidden="1">"c16095"</definedName>
    <definedName name="IQ_LEASE_PMT_REC_CY3" hidden="1">"c16096"</definedName>
    <definedName name="IQ_LEASE_PMT_REC_CY4" hidden="1">"c16097"</definedName>
    <definedName name="IQ_LEASE_PMT_REC_NEXT_FIVE" hidden="1">"c16098"</definedName>
    <definedName name="IQ_LEASE_PMT_REC_TOTAL" hidden="1">"c16100"</definedName>
    <definedName name="IQ_LEASE_RECEIVABLES_FOREIGN_FFIEC" hidden="1">"c13483"</definedName>
    <definedName name="IQ_LEASE_REVENUE" hidden="1">"c16023"</definedName>
    <definedName name="IQ_LEASE_TERMINATION_FEES" hidden="1">"c16182"</definedName>
    <definedName name="IQ_LEASED_RESERVES_COAL" hidden="1">"c15918"</definedName>
    <definedName name="IQ_LEASED_RESERVES_TO_TOTAL_RESERVES_COAL" hidden="1">"c15958"</definedName>
    <definedName name="IQ_LEASES_INDIVIDUALS_CHARGE_OFFS_FFIEC" hidden="1">"c13184"</definedName>
    <definedName name="IQ_LEASES_INDIVIDUALS_RECOV_FFIEC" hidden="1">"c13206"</definedName>
    <definedName name="IQ_LEASES_PERSONAL_EXP_DUE_30_89_FFIEC" hidden="1">"c13277"</definedName>
    <definedName name="IQ_LEASES_PERSONAL_EXP_DUE_90_FFIEC" hidden="1">"c13303"</definedName>
    <definedName name="IQ_LEASES_PERSONAL_EXP_NON_ACCRUAL_FFIEC" hidden="1">"c13329"</definedName>
    <definedName name="IQ_LEGAL_FEES_FFIEC" hidden="1">"c13052"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SUPPLE" hidden="1">"c13815"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ABILITIES_FAIR_VALUE" hidden="1">"c13848"</definedName>
    <definedName name="IQ_LIABILITIES_LEVEL_1" hidden="1">"c13844"</definedName>
    <definedName name="IQ_LIABILITIES_LEVEL_2" hidden="1">"c13845"</definedName>
    <definedName name="IQ_LIABILITIES_LEVEL_3" hidden="1">"c13846"</definedName>
    <definedName name="IQ_LIABILITIES_NETTING_OTHER_ADJUSTMENTS" hidden="1">"c13847"</definedName>
    <definedName name="IQ_LIABILITY_ACCEPTANCES_OUT_FFIEC" hidden="1">"c12866"</definedName>
    <definedName name="IQ_LIABILITY_SHORT_POSITIONS_DOM_FFIEC" hidden="1">"c12941"</definedName>
    <definedName name="IQ_LICENSED_POPS" hidden="1">"c16172"</definedName>
    <definedName name="IQ_LICENSED_WIRELESS_POPS" hidden="1">"c2123"</definedName>
    <definedName name="IQ_LIFE_EARNED" hidden="1">"c2739"</definedName>
    <definedName name="IQ_LIFE_INSURANCE_ASSETS_FFIEC" hidden="1">"c12847"</definedName>
    <definedName name="IQ_LIFOR" hidden="1">"c655"</definedName>
    <definedName name="IQ_LINE_EXTENSIONS_CABLE_INVEST" hidden="1">"c15803"</definedName>
    <definedName name="IQ_LIQUID_ASSETS_ASSETS_TOT_FFIEC" hidden="1">"c13439"</definedName>
    <definedName name="IQ_LIQUID_ASSETS_NONCORE_FUNDING_FFIEC" hidden="1">"c13339"</definedName>
    <definedName name="IQ_LIQUIDATION_VALUE_PREFERRED_CONVERT" hidden="1">"c13835"</definedName>
    <definedName name="IQ_LIQUIDATION_VALUE_PREFERRED_NON_REDEEM" hidden="1">"c13836"</definedName>
    <definedName name="IQ_LIQUIDATION_VALUE_PREFERRED_REDEEM" hidden="1">"c13837"</definedName>
    <definedName name="IQ_LL" hidden="1">"c656"</definedName>
    <definedName name="IQ_LOAN_ALLOW_GROSS_LOANS_FFIEC" hidden="1">"c13415"</definedName>
    <definedName name="IQ_LOAN_ALLOWANCE_GROSS_LOSSES_FFIEC" hidden="1">"c13352"</definedName>
    <definedName name="IQ_LOAN_ALLOWANCE_NET_LOANS_FFIEC" hidden="1">"c13472"</definedName>
    <definedName name="IQ_LOAN_ALLOWANCE_NONACCRUAL_ASSETS_FFIEC" hidden="1">"c13473"</definedName>
    <definedName name="IQ_LOAN_ALLOWANCE_PAST_DUE_NONACCRUAL_FFIEC" hidden="1">"c13474"</definedName>
    <definedName name="IQ_LOAN_COMMITMENTS_FAIR_VALUE_TOT_FFIEC" hidden="1">"c13216"</definedName>
    <definedName name="IQ_LOAN_COMMITMENTS_LEVEL_1_FFIEC" hidden="1">"c13224"</definedName>
    <definedName name="IQ_LOAN_COMMITMENTS_LEVEL_2_FFIEC" hidden="1">"c13232"</definedName>
    <definedName name="IQ_LOAN_COMMITMENTS_LEVEL_3_FFIEC" hidden="1">"c13240"</definedName>
    <definedName name="IQ_LOAN_LEASE_RECEIV" hidden="1">"c657"</definedName>
    <definedName name="IQ_LOAN_LOSS" hidden="1">"c1386"</definedName>
    <definedName name="IQ_LOAN_LOSS_ALLOWANCE_NON_PERF_ASSETS_FFIEC" hidden="1">"c13912"</definedName>
    <definedName name="IQ_LOAN_LOSS_PROVISION_FOREIGN_FFIEC" hidden="1">"c15382"</definedName>
    <definedName name="IQ_LOAN_LOSSES_AVERAGE_LOANS_FFIEC" hidden="1">"c13350"</definedName>
    <definedName name="IQ_LOAN_SERVICE_REV" hidden="1">"c658"</definedName>
    <definedName name="IQ_LOANS_AGRICULTURAL_PROD_LL_REC_FFIEC" hidden="1">"c12886"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_US_LL_REC_FFIEC" hidden="1">"c12884"</definedName>
    <definedName name="IQ_LOANS_DOM_QUARTERLY_AVG_FFIEC" hidden="1">"c13084"</definedName>
    <definedName name="IQ_LOANS_FARMERS_CHARGE_OFFS_FFIEC" hidden="1">"c13177"</definedName>
    <definedName name="IQ_LOANS_FARMERS_RECOV_FFIEC" hidden="1">"c13199"</definedName>
    <definedName name="IQ_LOANS_FINANCE_AGRICULTURAL_DUE_30_89_FFIEC" hidden="1">"c13270"</definedName>
    <definedName name="IQ_LOANS_FINANCE_AGRICULTURAL_DUE_90_FFIEC" hidden="1">"c13296"</definedName>
    <definedName name="IQ_LOANS_FINANCE_AGRICULTURAL_NON_ACCRUAL_FFIEC" hidden="1">"c13322"</definedName>
    <definedName name="IQ_LOANS_FINANCE_AGRICULTURAL_PROD_LL_REC_DOM_FFIEC" hidden="1">"c12909"</definedName>
    <definedName name="IQ_LOANS_FOR_SALE" hidden="1">"c666"</definedName>
    <definedName name="IQ_LOANS_FOREIGN_GOV_CHARGE_OFFS_FFIEC" hidden="1">"c13182"</definedName>
    <definedName name="IQ_LOANS_FOREIGN_GOV_DUE_30_89_FFIEC" hidden="1">"c13274"</definedName>
    <definedName name="IQ_LOANS_FOREIGN_GOV_DUE_90_FFIEC" hidden="1">"c13300"</definedName>
    <definedName name="IQ_LOANS_FOREIGN_GOV_LL_REC_DOM_FFIEC" hidden="1">"c12912"</definedName>
    <definedName name="IQ_LOANS_FOREIGN_GOV_NON_ACCRUAL_FFIEC" hidden="1">"c13326"</definedName>
    <definedName name="IQ_LOANS_FOREIGN_GOV_RECOV_FFIEC" hidden="1">"c13204"</definedName>
    <definedName name="IQ_LOANS_FOREIGN_INST_CHARGE_OFFS_FFIEC" hidden="1">"c13176"</definedName>
    <definedName name="IQ_LOANS_FOREIGN_INST_RECOV_FFIEC" hidden="1">"c13198"</definedName>
    <definedName name="IQ_LOANS_FOREIGN_LL_REC_FFIEC" hidden="1">"c12885"</definedName>
    <definedName name="IQ_LOANS_GOV_GUARANTEED_DUE_30_89_FFIEC" hidden="1">"c13281"</definedName>
    <definedName name="IQ_LOANS_GOV_GUARANTEED_DUE_90_FFIEC" hidden="1">"c13307"</definedName>
    <definedName name="IQ_LOANS_GOV_GUARANTEED_EXCL_GNMA_DUE_30_89_FFIEC" hidden="1">"c13282"</definedName>
    <definedName name="IQ_LOANS_GOV_GUARANTEED_EXCL_GNMA_DUE_90_FFIEC" hidden="1">"c13308"</definedName>
    <definedName name="IQ_LOANS_GOV_GUARANTEED_EXCL_GNMA_NON_ACCRUAL_FFIEC" hidden="1">"c13333"</definedName>
    <definedName name="IQ_LOANS_GOV_GUARANTEED_NON_ACCRUAL_FFIEC" hidden="1">"c13332"</definedName>
    <definedName name="IQ_LOANS_INDIVIDUALS_FOREIGN_FFIEC" hidden="1">"c13480"</definedName>
    <definedName name="IQ_LOANS_LEASES_ASSETS_TOT_FFIEC" hidden="1">"c13437"</definedName>
    <definedName name="IQ_LOANS_LEASES_FAIR_VALUE_TOT_FFIEC" hidden="1">"c13209"</definedName>
    <definedName name="IQ_LOANS_LEASES_HELD_SALE_FFIEC" hidden="1">"c12808"</definedName>
    <definedName name="IQ_LOANS_LEASES_HFI_FAIR_VALUE_TOT_FFIEC" hidden="1">"c15401"</definedName>
    <definedName name="IQ_LOANS_LEASES_HFI_LEVEL_1_FFIEC" hidden="1">"c15423"</definedName>
    <definedName name="IQ_LOANS_LEASES_HFI_LEVEL_2_FFIEC" hidden="1">"c15436"</definedName>
    <definedName name="IQ_LOANS_LEASES_HFI_LEVEL_3_FFIEC" hidden="1">"c15449"</definedName>
    <definedName name="IQ_LOANS_LEASES_HFS_FAIR_VALUE_TOT_FFIEC" hidden="1">"c15400"</definedName>
    <definedName name="IQ_LOANS_LEASES_HFS_LEVEL_1_FFIEC" hidden="1">"c15422"</definedName>
    <definedName name="IQ_LOANS_LEASES_HFS_LEVEL_2_FFIEC" hidden="1">"c15435"</definedName>
    <definedName name="IQ_LOANS_LEASES_HFS_LEVEL_3_FFIEC" hidden="1">"c15448"</definedName>
    <definedName name="IQ_LOANS_LEASES_LEVEL_1_FFIEC" hidden="1">"c13217"</definedName>
    <definedName name="IQ_LOANS_LEASES_LEVEL_2_FFIEC" hidden="1">"c13225"</definedName>
    <definedName name="IQ_LOANS_LEASES_LEVEL_3_FFIEC" hidden="1">"c13233"</definedName>
    <definedName name="IQ_LOANS_LEASES_NET_UNEARNED_INC_ALLOWANCE_FFIEC" hidden="1">"c12811"</definedName>
    <definedName name="IQ_LOANS_LEASES_NET_UNEARNED_INCOME_FFIEC" hidden="1">"c12809"</definedName>
    <definedName name="IQ_LOANS_LEASES_QUARTERLY_AVG_FFIEC" hidden="1">"c13081"</definedName>
    <definedName name="IQ_LOANS_LOC_ASSETS_TOT_FFIEC" hidden="1">"c13441"</definedName>
    <definedName name="IQ_LOANS_PAST_DUE" hidden="1">"c667"</definedName>
    <definedName name="IQ_LOANS_PURCHASING_CARRYING_SECURITIES_LL_REC_DOM_FFIEC" hidden="1">"c12913"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_RE_FOREIGN_CHARGE_OFFS_FFIEC" hidden="1">"c13174"</definedName>
    <definedName name="IQ_LOANS_SEC_RE_FOREIGN_RECOV_FFIEC" hidden="1">"c13196"</definedName>
    <definedName name="IQ_LOANS_SECURED_1_4_DOM_QUARTERLY_AVG_FFIEC" hidden="1">"c13082"</definedName>
    <definedName name="IQ_LOANS_SECURED_CONSTRUCTION_TRADING_DOM_FFIEC" hidden="1">"c12925"</definedName>
    <definedName name="IQ_LOANS_SECURED_FARMLAND_TRADING_DOM_FFIEC" hidden="1">"c12926"</definedName>
    <definedName name="IQ_LOANS_SECURED_RE_DOM_QUARTERLY_AVG_FFIEC" hidden="1">"c13083"</definedName>
    <definedName name="IQ_LOANS_SECURED_RE_FFIEC" hidden="1">"c12820"</definedName>
    <definedName name="IQ_LOANS_SECURED_RE_LL_REC_FFIEC" hidden="1">"c12883"</definedName>
    <definedName name="IQ_LOANS_US_INST_CHARGE_OFFS_FFIEC" hidden="1">"c13175"</definedName>
    <definedName name="IQ_LOANS_US_INST_RECOV_FFIEC" hidden="1">"c13197"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VAIL_SALE_EQUITY_SEC_T1_FFIEC" hidden="1">"c13132"</definedName>
    <definedName name="IQ_LOSS_LOSS_EXP" hidden="1">"c672"</definedName>
    <definedName name="IQ_LOSS_TO_NET_EARNED" hidden="1">"c2751"</definedName>
    <definedName name="IQ_LOW_SULFUR_CONTENT_RESERVES_COAL" hidden="1">"c15924"</definedName>
    <definedName name="IQ_LOW_SULFURE_RESERVES_TO_TOTAL_RESERVES_COAL" hidden="1">"c15961"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MATURING_1YR_INT_SENSITIVITY_FFIEC" hidden="1">"c13097"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REPRICE_ASSETS_TOT_FFIEC" hidden="1">"c13453"</definedName>
    <definedName name="IQ_LT_DEBT_REPRICING_WITHIN_1_YR_INT_SENSITIVITY_FFIEC" hidden="1">"c13095"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REPAIR" hidden="1">"c2087"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RKETING_PROMOTION_EXPENSE" hidden="1">"c16035"</definedName>
    <definedName name="IQ_MATERIALS_SUPPLES_INVENTORY_COAL" hidden="1">"c15942"</definedName>
    <definedName name="IQ_MBS_INVEST_SECURITIES_FFIEC" hidden="1">"c13460"</definedName>
    <definedName name="IQ_MBS_OTHER_ISSUED_FNMA_OTHERS_AVAIL_SALE_FFIEC" hidden="1">"c12799"</definedName>
    <definedName name="IQ_MBS_OTHER_ISSUED_FNMA_OTHERS_FFIEC" hidden="1">"c12785"</definedName>
    <definedName name="IQ_MBS_PASS_THROUGH_FNMA_AVAIL_SALE_FFIEC" hidden="1">"c12797"</definedName>
    <definedName name="IQ_MBS_PASS_THROUGH_FNMA_FFIEC" hidden="1">"c12783"</definedName>
    <definedName name="IQ_MBS_PASS_THROUGH_GNMA_AVAIL_SALE_FFIEC" hidden="1">"c12796"</definedName>
    <definedName name="IQ_MBS_PASS_THROUGH_GNMA_FFIEC" hidden="1">"c12782"</definedName>
    <definedName name="IQ_MBS_PASS_THROUGH_ISSUED_FNMA_GNMA_TRADING_DOM_FFIEC" hidden="1">"c12921"</definedName>
    <definedName name="IQ_MBS_PASS_THROUGH_OTHER_AVAIL_SALE_FFIEC" hidden="1">"c12798"</definedName>
    <definedName name="IQ_MBS_PASS_THROUGH_OTHER_FFIEC" hidden="1">"c12784"</definedName>
    <definedName name="IQ_MBS_QUARTERLY_AVG_FFIEC" hidden="1">"c15471"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COMMERCIAL_ASO_FEES" hidden="1">"c15862"</definedName>
    <definedName name="IQ_MC_COMMERCIAL_NON_RISK_MEMBERS" hidden="1">"c15835"</definedName>
    <definedName name="IQ_MC_COMMERCIAL_PREMIUMS" hidden="1">"c15852"</definedName>
    <definedName name="IQ_MC_DAYS_CLAIMS_PAYABLE" hidden="1">"c9937"</definedName>
    <definedName name="IQ_MC_DAYS_CLAIMS_PAYABLE_EXCL_CAPITATION" hidden="1">"c9938"</definedName>
    <definedName name="IQ_MC_DENTAL_MEMBERS" hidden="1">"c15832"</definedName>
    <definedName name="IQ_MC_DENTAL_PREMIUMS" hidden="1">"c15858"</definedName>
    <definedName name="IQ_MC_HMO_MEMBERS" hidden="1">"c15824"</definedName>
    <definedName name="IQ_MC_HMO_PREMIUMS" hidden="1">"c15850"</definedName>
    <definedName name="IQ_MC_INDEMNITY_MEMBERS" hidden="1">"c15825"</definedName>
    <definedName name="IQ_MC_INDEMNITY_PREMIUMS" hidden="1">"c15851"</definedName>
    <definedName name="IQ_MC_MEDICAID_ASO_FEES" hidden="1">"c15865"</definedName>
    <definedName name="IQ_MC_MEDICAID_MEMBERS" hidden="1">"c15830"</definedName>
    <definedName name="IQ_MC_MEDICAID_NON_RISK_MEMBERS" hidden="1">"c15838"</definedName>
    <definedName name="IQ_MC_MEDICAID_PREMIUMS" hidden="1">"c15856"</definedName>
    <definedName name="IQ_MC_MEDICAL_COST" hidden="1">"c15847"</definedName>
    <definedName name="IQ_MC_MEDICAL_COSTS_PMPM" hidden="1">"c9925"</definedName>
    <definedName name="IQ_MC_MEDICARE_ASO_FEES" hidden="1">"c15864"</definedName>
    <definedName name="IQ_MC_MEDICARE_MEMBERS" hidden="1">"c15828"</definedName>
    <definedName name="IQ_MC_MEDICARE_NON_RISK_MEMBERS" hidden="1">"c15837"</definedName>
    <definedName name="IQ_MC_MEDICARE_PART_D_MEMBERS" hidden="1">"c15829"</definedName>
    <definedName name="IQ_MC_MEDICARE_PART_D_PREMIUMS" hidden="1">"c15855"</definedName>
    <definedName name="IQ_MC_MEDICARE_PREMIUMS" hidden="1">"c15854"</definedName>
    <definedName name="IQ_MC_MILITARY_ASO_FEES" hidden="1">"c15863"</definedName>
    <definedName name="IQ_MC_MILITARY_MEMBERS" hidden="1">"c15827"</definedName>
    <definedName name="IQ_MC_MILITARY_NON_RISK_MEMBERS" hidden="1">"c15836"</definedName>
    <definedName name="IQ_MC_MILITARY_PREMIUMS" hidden="1">"c15853"</definedName>
    <definedName name="IQ_MC_NET_INVESTMENT_INCOME" hidden="1">"c15845"</definedName>
    <definedName name="IQ_MC_OTHER_REV" hidden="1">"c15846"</definedName>
    <definedName name="IQ_MC_PARENT_CASH" hidden="1">"c9942"</definedName>
    <definedName name="IQ_MC_PPO_POS_MEMBERS" hidden="1">"c15823"</definedName>
    <definedName name="IQ_MC_PPO_POS_PREMIUMS" hidden="1">"c15849"</definedName>
    <definedName name="IQ_MC_PREMIUMS" hidden="1">"c15861"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PECIALTY_ASO_FEES" hidden="1">"c15867"</definedName>
    <definedName name="IQ_MC_SPECIALTY_NON_RISK_MEMBERS" hidden="1">"c15840"</definedName>
    <definedName name="IQ_MC_STATUTORY_SURPLUS" hidden="1">"c2772"</definedName>
    <definedName name="IQ_MC_TANGIBLE_EQUITY_MEDICAL_COST" hidden="1">"c15848"</definedName>
    <definedName name="IQ_MC_TANGIBLE_EQUITY_PER_MEMBER" hidden="1">"c15843"</definedName>
    <definedName name="IQ_MC_TOTAL_ASO_FEES" hidden="1">"c15868"</definedName>
    <definedName name="IQ_MC_TOTAL_COMMERCIAL_MEMBERS" hidden="1">"c15826"</definedName>
    <definedName name="IQ_MC_TOTAL_COVERED_LIVES" hidden="1">"c9919"</definedName>
    <definedName name="IQ_MC_TOTAL_EQUITY_PER_MEMBER" hidden="1">"c15842"</definedName>
    <definedName name="IQ_MC_TOTAL_GOVT_ASO_FEES" hidden="1">"c15866"</definedName>
    <definedName name="IQ_MC_TOTAL_GOVT_MEMBERS" hidden="1">"c15831"</definedName>
    <definedName name="IQ_MC_TOTAL_GOVT_NON_RISK_MEMBERS" hidden="1">"c15839"</definedName>
    <definedName name="IQ_MC_TOTAL_GOVT_PREMIUMS" hidden="1">"c15857"</definedName>
    <definedName name="IQ_MC_TOTAL_MEMBERSHIP" hidden="1">"c9922"</definedName>
    <definedName name="IQ_MC_TOTAL_MEMBERSHIP_CAPITATION" hidden="1">"c9923"</definedName>
    <definedName name="IQ_MC_TOTAL_OTHER_MEMBERS" hidden="1">"c15833"</definedName>
    <definedName name="IQ_MC_TOTAL_OTHER_PREMIUMS" hidden="1">"c15859"</definedName>
    <definedName name="IQ_MC_TOTAL_RESERVES_PER_MEMBER" hidden="1">"c15844"</definedName>
    <definedName name="IQ_MC_TOTAL_SEPCIALTY_MEMBERS" hidden="1">"c15834"</definedName>
    <definedName name="IQ_MC_TOTAL_SEPCIALTY_PREMIUMS" hidden="1">"c15860"</definedName>
    <definedName name="IQ_MC_TOTAL_STATUTORY_CAPITAL_SURPLUS_PER_MEMBER" hidden="1">"c15841"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" hidden="1">"c8460"</definedName>
    <definedName name="IQ_MEDIAN_NEW_HOME_SALES_APR_UNUSED" hidden="1">"c7580"</definedName>
    <definedName name="IQ_MEDIAN_NEW_HOME_SALES_FC_UNUSED" hidden="1">"c7800"</definedName>
    <definedName name="IQ_MEDIAN_NEW_HOME_SALES_POP_FC_UNUSED" hidden="1">"c8020"</definedName>
    <definedName name="IQ_MEDIAN_NEW_HOME_SALES_POP_UNUSED" hidden="1">"c7140"</definedName>
    <definedName name="IQ_MEDIAN_NEW_HOME_SALES_UNUSED" hidden="1">"c6920"</definedName>
    <definedName name="IQ_MEDIAN_NEW_HOME_SALES_YOY_FC_UNUSED" hidden="1">"c8240"</definedName>
    <definedName name="IQ_MEDIAN_NEW_HOME_SALES_YOY_UNUSED" hidden="1">"c7360"</definedName>
    <definedName name="IQ_MEDIUM_SULFUR_CONTENT_RESERVES_COAL" hidden="1">"c15926"</definedName>
    <definedName name="IQ_MEDIUM_SULFURE_RESERVES_TO_TOTAL_RESERVES_COAL" hidden="1">"c15962"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SUPPLE" hidden="1">"c13810"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LES_PASSED" hidden="1">"c2848"</definedName>
    <definedName name="IQ_MIN_USE_PER_SUB" hidden="1">"c15764"</definedName>
    <definedName name="IQ_MINE_DEVELOPMENT_GROSS_COAL" hidden="1">"c15940"</definedName>
    <definedName name="IQ_MINORITY_INT_AVG_ASSETS_FFIEC" hidden="1">"c13367"</definedName>
    <definedName name="IQ_MINORITY_INT_BS_FFIEC" hidden="1">"c12874"</definedName>
    <definedName name="IQ_MINORITY_INT_FFIEC" hidden="1">"c13031"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NTUTES_USED_LOCAL" hidden="1">"c15808"</definedName>
    <definedName name="IQ_MINTUTES_USED_LONG_DIST" hidden="1">"c15809"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MDA_NON_TRANS_ACCTS_FFIEC" hidden="1">"c15330"</definedName>
    <definedName name="IQ_MMDA_SAVINGS_TOT_DEPOSITS_FFIEC" hidden="1">"c13905"</definedName>
    <definedName name="IQ_MONEY_MARKET_ACCOUNTS_COMMERCIAL_BANK_SUBS_FFIEC" hidden="1">"c12947"</definedName>
    <definedName name="IQ_MONEY_MARKET_ACCOUNTS_OTHER_INSTITUTIONS_FFIEC" hidden="1">"c12952"</definedName>
    <definedName name="IQ_MONEY_MKT_DEPOSITS_TOTAL_DEPOSITS" hidden="1">"c15720"</definedName>
    <definedName name="IQ_MONEY_MKT_SAVINGS_ACCT_DEPOSITS_TOTAL_DEPOSITS" hidden="1">"c15722"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DEBT_UNDER_CAPITAL_LEASES_FFIEC" hidden="1">"c15276"</definedName>
    <definedName name="IQ_MORTGAGE_SERV_RIGHTS" hidden="1">"c2242"</definedName>
    <definedName name="IQ_MORTGAGE_SERVICING_ASSETS_FFIEC" hidden="1">"c12838"</definedName>
    <definedName name="IQ_MTM_ADJ" hidden="1">"c16000"</definedName>
    <definedName name="IQ_MULTI_RES_PROPERTIES_TRADING_DOM_FFIEC" hidden="1">"c12930"</definedName>
    <definedName name="IQ_MULTIFAM_5_LOANS_TOT_LOANS_FFIEC" hidden="1">"c13869"</definedName>
    <definedName name="IQ_MULTIFAMILY_LOANS_GROSS_LOANS_FFIEC" hidden="1">"c13404"</definedName>
    <definedName name="IQ_MULTIFAMILY_LOANS_RISK_BASED_FFIEC" hidden="1">"c13425"</definedName>
    <definedName name="IQ_MULTIFAMILY_RES_DOM_FFIEC" hidden="1">"c15270"</definedName>
    <definedName name="IQ_MUNICIPAL_INVEST_SECURITIES_FFIEC" hidden="1">"c13459"</definedName>
    <definedName name="IQ_NAMES_REVISION_DATE_" hidden="1">39891.6342824074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ATIVE_COMPANY_NAME" hidden="1">"c13822"</definedName>
    <definedName name="IQ_NAV_RE" hidden="1">"c15996"</definedName>
    <definedName name="IQ_NAV_SHARE_RE" hidden="1">"c16011"</definedName>
    <definedName name="IQ_NCLS_CLOSED_END_1_4_FAM_LOANS_TOT_LOANS_FFIEC" hidden="1">"c13891"</definedName>
    <definedName name="IQ_NCLS_COMM_IND_LOANS_TOT_LOANS_FFIEC" hidden="1">"c13898"</definedName>
    <definedName name="IQ_NCLS_COMM_RE_FARM_LOANS_TOT_LOANS_FFIEC" hidden="1">"c13897"</definedName>
    <definedName name="IQ_NCLS_COMM_RE_NONFARM_NONRES_TOT_LOANS_FFIEC" hidden="1">"c13896"</definedName>
    <definedName name="IQ_NCLS_CONST_LAND_DEV_LOANS_TOT_LOANS_FFIEC" hidden="1">"c13890"</definedName>
    <definedName name="IQ_NCLS_CONSUMER_LOANS_TOT_LOANS_FFIEC" hidden="1">"c13899"</definedName>
    <definedName name="IQ_NCLS_FARM_LOANS_TOT_LOANS_FFIEC" hidden="1">"c13895"</definedName>
    <definedName name="IQ_NCLS_HOME_EQUITY_LOANS_TOT_LOANS_FFIEC" hidden="1">"c13892"</definedName>
    <definedName name="IQ_NCLS_MULTIFAM_5_LOANS_TOT_LOANS_FFIEC" hidden="1">"c13894"</definedName>
    <definedName name="IQ_NCLS_TOT_1_4_FAM_LOANS_TOT_LOANS_FFIEC" hidden="1">"c13893"</definedName>
    <definedName name="IQ_NCLS_TOT_LEASES_TOT_LOANS_FFIEC" hidden="1">"c13900"</definedName>
    <definedName name="IQ_NCLS_TOT_LOANS_TOT_LOANS_FFIEC" hidden="1">"c13901"</definedName>
    <definedName name="IQ_NCOS_CLOSED_END_1_4_FAM_LOANS_TOT_LOANS_FFIEC" hidden="1">"c13879"</definedName>
    <definedName name="IQ_NCOS_COMM_IND_LOANS_TOT_LOANS_FFIEC" hidden="1">"c13886"</definedName>
    <definedName name="IQ_NCOS_COMM_RE_FARM_LOANS_TOT_LOANS_FFIEC" hidden="1">"c13885"</definedName>
    <definedName name="IQ_NCOS_COMM_RE_NONFARM_NONRES_TOT_LOANS_FFIEC" hidden="1">"c13884"</definedName>
    <definedName name="IQ_NCOS_CONST_LAND_DEV_LOANS_TOT_LOANS_FFIEC" hidden="1">"c13878"</definedName>
    <definedName name="IQ_NCOS_CONSUMER_LOANS_TOT_LOANS_FFIEC" hidden="1">"c13887"</definedName>
    <definedName name="IQ_NCOS_FARM_LOANS_TOT_LOANS_FFIEC" hidden="1">"c13883"</definedName>
    <definedName name="IQ_NCOS_HOME_EQUITY_LOANS_TOT_LOANS_FFIEC" hidden="1">"c13880"</definedName>
    <definedName name="IQ_NCOS_MULTIFAM_5_LOANS_TOT_LOANS_FFIEC" hidden="1">"c13882"</definedName>
    <definedName name="IQ_NCOS_TOT_1_4_FAM_LOANS_TOT_LOANS_FFIEC" hidden="1">"c13881"</definedName>
    <definedName name="IQ_NCOS_TOT_LEASES_TOT_LOANS_FFIEC" hidden="1">"c13888"</definedName>
    <definedName name="IQ_NCOS_TOT_LOANS_TOT_LOANS_FFIEC" hidden="1">"c13889"</definedName>
    <definedName name="IQ_NEGATIVE_FAIR_VALUE_DERIVATIVES_BENEFICIARY_FFIEC" hidden="1">"c13124"</definedName>
    <definedName name="IQ_NEGATIVE_FAIR_VALUE_DERIVATIVES_GUARANTOR_FFIEC" hidden="1">"c13117"</definedName>
    <definedName name="IQ_NET_ADD_BASIC" hidden="1">"c15782"</definedName>
    <definedName name="IQ_NET_ADD_BBAND" hidden="1">"c15785"</definedName>
    <definedName name="IQ_NET_ADD_DIG" hidden="1">"c15783"</definedName>
    <definedName name="IQ_NET_ADD_PHONE" hidden="1">"c15786"</definedName>
    <definedName name="IQ_NET_ADD_POSTPAID_WIRELESS" hidden="1">"c15754"</definedName>
    <definedName name="IQ_NET_ADD_PREPAID_WIRELESS" hidden="1">"c15755"</definedName>
    <definedName name="IQ_NET_ADD_RESELL_WHOLESALE_WIRELESS" hidden="1">"c15756"</definedName>
    <definedName name="IQ_NET_ADD_RGU" hidden="1">"c15787"</definedName>
    <definedName name="IQ_NET_ADD_SATELLITE" hidden="1">"c15784"</definedName>
    <definedName name="IQ_NET_ADD_TOTAL_WIRELESS" hidden="1">"c15757"</definedName>
    <definedName name="IQ_NET_BOOKING_LOCATION_ADJUSTMENT_FOREIGN_FFIEC" hidden="1">"c15385"</definedName>
    <definedName name="IQ_NET_CHANGE" hidden="1">"c749"</definedName>
    <definedName name="IQ_NET_CLAIM_ADJ_EXP_RESERVE_BOP" hidden="1">"c15877"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FUNDS_PURCHASED_ASSETS_TOT_FFIEC" hidden="1">"c13448"</definedName>
    <definedName name="IQ_NET_GAIN_LOSS_OREO_EXP_FFIEC" hidden="1">"c15370"</definedName>
    <definedName name="IQ_NET_GAIN_LOSS_OREO_INC_FFIEC" hidden="1">"c15367"</definedName>
    <definedName name="IQ_NET_GAIN_LOSS_SALES_LOANS_EXP_FFIEC" hidden="1">"c15371"</definedName>
    <definedName name="IQ_NET_GAIN_LOSS_SALES_LOANS_INC_FFIEC" hidden="1">"c15368"</definedName>
    <definedName name="IQ_NET_GAIN_SALE_PREMISES_FIXED_ASSETS_EXP_FFIEC" hidden="1">"c15372"</definedName>
    <definedName name="IQ_NET_GAIN_SALE_PREMISES_FIXED_ASSETS_INC_FFIEC" hidden="1">"c15369"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HOMEBUILDING_SALES" hidden="1">"c15818"</definedName>
    <definedName name="IQ_NET_INCOME_LH_FFIEC" hidden="1">"c13110"</definedName>
    <definedName name="IQ_NET_INCOME_PC_FFIEC" hidden="1">"c13103"</definedName>
    <definedName name="IQ_NET_INCOME_SHE_FFIEC" hidden="1">"c12960"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INCOME_AVG_ASSET" hidden="1">"c15706"</definedName>
    <definedName name="IQ_NET_INT_INCOME_FFIEC" hidden="1">"c13001"</definedName>
    <definedName name="IQ_NET_INT_INCOME_FTE_FFIEC" hidden="1">"c13036"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INC_INTERNATIONAL_OPS_FFIEC" hidden="1">"c15375"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CORE_DEPOSITS_FFIEC" hidden="1">"c13341"</definedName>
    <definedName name="IQ_NET_LOANS_DEPOSITS_FFIEC" hidden="1">"c13340"</definedName>
    <definedName name="IQ_NET_LOANS_EQUITY_FFIEC" hidden="1">"c13347"</definedName>
    <definedName name="IQ_NET_LOANS_TOTAL_DEPOSITS" hidden="1">"c779"</definedName>
    <definedName name="IQ_NET_LOSSES" hidden="1">"c15873"</definedName>
    <definedName name="IQ_NET_NONINTEREST_INC_EXP_INTERNATIONAL_OPS_FFIEC" hidden="1">"c15387"</definedName>
    <definedName name="IQ_NET_PREMIUM_WRITTEN_STATUTORY_SURPLUS" hidden="1">"c15880"</definedName>
    <definedName name="IQ_NET_PREMIUMS_WRITTEN_AVG_ASSETS" hidden="1">"c15888"</definedName>
    <definedName name="IQ_NET_PREMIUMS_WRITTEN_AVG_EQUITY" hidden="1">"c15891"</definedName>
    <definedName name="IQ_NET_PREMIUMS_WRITTEN_AVG_STATUTORY_SURPLUS" hidden="1">"c15890"</definedName>
    <definedName name="IQ_NET_PREMIUMS_WRITTEN_GROSS_PREMIUMS_WRITTEN" hidden="1">"c15889"</definedName>
    <definedName name="IQ_NET_RENTAL_EXP_FN" hidden="1">"c780"</definedName>
    <definedName name="IQ_NET_SECURITIZATION_INC_FOREIGN_FFIEC" hidden="1">"c15379"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WS" hidden="1">"c13743"</definedName>
    <definedName name="IQ_NEWS_DATE" hidden="1">"c13746"</definedName>
    <definedName name="IQ_NEWS_SOURCE" hidden="1">"c13745"</definedName>
    <definedName name="IQ_NEWS_TIME" hidden="1">"c13759"</definedName>
    <definedName name="IQ_NEWS_URL" hidden="1">"c13744"</definedName>
    <definedName name="IQ_NEXT_EARNINGS_DATE" hidden="1">"c13592"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AVG_ASSETS_FFIEC" hidden="1">"c13370"</definedName>
    <definedName name="IQ_NI_BANK_AND_NONCONTROLLING_INTEREST_FFIEC" hidden="1">"c15365"</definedName>
    <definedName name="IQ_NI_BEFORE_CAPITALIZED" hidden="1">"c792"</definedName>
    <definedName name="IQ_NI_BEFORE_INTERNAL_ALLOCATIONS_FOREIGN_FFIEC" hidden="1">"c15393"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FFIEC" hidden="1">"c13034"</definedName>
    <definedName name="IQ_NI_MARGIN" hidden="1">"c794"</definedName>
    <definedName name="IQ_NI_NON_CONTROLLING_INTERESTS_FFIEC" hidden="1">"c15366"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FAS" hidden="1">"c795"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I_INCL_UNCONSOL" hidden="1">"c16068"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_ALLOW_RECEIVABLES_FFIEC" hidden="1">"c13353"</definedName>
    <definedName name="IQ_NON_ACCRUAL_ASSET_SOLD_DURING_QTR_FFIEC" hidden="1">"c15350"</definedName>
    <definedName name="IQ_NON_ACCRUAL_LOANS" hidden="1">"c796"</definedName>
    <definedName name="IQ_NON_CASH" hidden="1">"c1399"</definedName>
    <definedName name="IQ_NON_CASH_ITEMS" hidden="1">"c797"</definedName>
    <definedName name="IQ_NON_CD_DEPOSITS" hidden="1">"c15718"</definedName>
    <definedName name="IQ_NON_CD_DEPOSITS_TOTAL_DEPOSITS" hidden="1">"c15725"</definedName>
    <definedName name="IQ_NON_CURRENT_LOANS_FFIEC" hidden="1">"c13860"</definedName>
    <definedName name="IQ_NON_FARM_NONRES_PROPERTIES_TRADING_DOM_FFIEC" hidden="1">"c12931"</definedName>
    <definedName name="IQ_NON_INS_EXP" hidden="1">"c798"</definedName>
    <definedName name="IQ_NON_INS_REV" hidden="1">"c799"</definedName>
    <definedName name="IQ_NON_INT_BAL_OTHER_INSTITUTIONS_FFIEC" hidden="1">"c12950"</definedName>
    <definedName name="IQ_NON_INT_BEAR_CD" hidden="1">"c11750"</definedName>
    <definedName name="IQ_NON_INT_BEARING_DEPOSITS" hidden="1">"c800"</definedName>
    <definedName name="IQ_NON_INT_DEPOSITS_DOM_FFIEC" hidden="1">"c12851"</definedName>
    <definedName name="IQ_NON_INT_DEPOSITS_FOREIGN_FFIEC" hidden="1">"c12854"</definedName>
    <definedName name="IQ_NON_INT_EXP" hidden="1">"c801"</definedName>
    <definedName name="IQ_NON_INT_EXP_AVG_ASSETS_FFIEC" hidden="1">"c18878"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ENSE_AVG_ASSET" hidden="1">"c15708"</definedName>
    <definedName name="IQ_NON_INT_EXPENSE_FFIEC" hidden="1">"c13028"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AVG_ASSETS_FFIEC" hidden="1">"c13359"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OPERATING_INC_FFIEC" hidden="1">"c13382"</definedName>
    <definedName name="IQ_NON_INT_INCOME_AVG_ASSET" hidden="1">"c15707"</definedName>
    <definedName name="IQ_NON_INT_INCOME_FFIEC" hidden="1">"c13017"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EQUITY" hidden="1">"c15702"</definedName>
    <definedName name="IQ_NON_PERF_ASSETS_LOANS_OREO" hidden="1">"c15701"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ASSETS_FFIEC" hidden="1">"c13859"</definedName>
    <definedName name="IQ_NON_PERFORMING_LOANS" hidden="1">"c827"</definedName>
    <definedName name="IQ_NON_PERFORMING_LOANS_FFIEC" hidden="1">"c13861"</definedName>
    <definedName name="IQ_NON_RE_DA" hidden="1">"c16179"</definedName>
    <definedName name="IQ_NON_RENTAL_NOI" hidden="1">"c16066"</definedName>
    <definedName name="IQ_NON_RENTAL_OPERATING_EXPENSE" hidden="1">"c16046"</definedName>
    <definedName name="IQ_NON_US_ADDRESS_LEASE_FIN_REC_FFIEC" hidden="1">"c13625"</definedName>
    <definedName name="IQ_NONCASH_INCOME_AMORT_CLOSED_END_LOANS_FFIEC" hidden="1">"c13078"</definedName>
    <definedName name="IQ_NONCASH_PENSION_EXP" hidden="1">"c3000"</definedName>
    <definedName name="IQ_NONCORE_ASSETS_TOT_FFIEC" hidden="1">"c13443"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NONRES_DOM_FFIEC" hidden="1">"c15271"</definedName>
    <definedName name="IQ_NONFARM_NONRES_GROSS_LOANS_FFIEC" hidden="1">"c13405"</definedName>
    <definedName name="IQ_NONFARM_NONRES_LL_REC_DOM_FFIEC" hidden="1">"c13626"</definedName>
    <definedName name="IQ_NONFARM_NONRES_RISK_BASED_FFIEC" hidden="1">"c13426"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CASH_FFIEC" hidden="1">"c12774"</definedName>
    <definedName name="IQ_NONINTEREST_INC_FOREIGN_FFIEC" hidden="1">"c15376"</definedName>
    <definedName name="IQ_NONQUALIFYING_PREFERRED_T1_FFIEC" hidden="1">"c13134"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" hidden="1">"c8468"</definedName>
    <definedName name="IQ_NONRES_FIXED_INVEST_PRIV_APR_UNUSED" hidden="1">"c7588"</definedName>
    <definedName name="IQ_NONRES_FIXED_INVEST_PRIV_FC_UNUSED" hidden="1">"c7808"</definedName>
    <definedName name="IQ_NONRES_FIXED_INVEST_PRIV_POP_FC_UNUSED" hidden="1">"c8028"</definedName>
    <definedName name="IQ_NONRES_FIXED_INVEST_PRIV_POP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" hidden="1">"c8248"</definedName>
    <definedName name="IQ_NONRES_FIXED_INVEST_PRIV_YOY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DING_SECURITIES_FAIR_VALUE_TOT_FFIEC" hidden="1">"c13211"</definedName>
    <definedName name="IQ_NONTRADING_SECURITIES_LEVEL_1_FFIEC" hidden="1">"c13219"</definedName>
    <definedName name="IQ_NONTRADING_SECURITIES_LEVEL_2_FFIEC" hidden="1">"c13227"</definedName>
    <definedName name="IQ_NONTRADING_SECURITIES_LEVEL_3_FFIEC" hidden="1">"c13235"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T_DERIVATIVES_BENEFICIARY_FFIEC" hidden="1">"c13118"</definedName>
    <definedName name="IQ_NOTIONAL_AMT_DERIVATIVES_GUARANTOR_FFIEC" hidden="1">"c13111"</definedName>
    <definedName name="IQ_NOW_ACCOUNT" hidden="1">"c828"</definedName>
    <definedName name="IQ_NOW_ATS_ACCOUNTS_COMMERCIAL_BANK_SUBS_FFIEC" hidden="1">"c12946"</definedName>
    <definedName name="IQ_NOW_ATS_ACCOUNTS_OTHER_INSTITUTIONS_FFIEC" hidden="1">"c12951"</definedName>
    <definedName name="IQ_NOW_OTHER_TRANS_ACCTS_TOT_DEPOSITS_FFIEC" hidden="1">"c13903"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_CONTRIBUTORS" hidden="1">"c13739"</definedName>
    <definedName name="IQ_NUMBER_ADRHOLDERS" hidden="1">"c1970"</definedName>
    <definedName name="IQ_NUMBER_CELL_SITES" hidden="1">"c15762"</definedName>
    <definedName name="IQ_NUMBER_DAYS" hidden="1">"c1904"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NUMBER_WIRELESS_TOWERS" hidden="1">"c15766"</definedName>
    <definedName name="IQ_OBLIGATION_STATES_POLI_SUBD_US_LL_REC_DOM_FFIEC" hidden="1">"c15295"</definedName>
    <definedName name="IQ_OBLIGATION_STATES_POLI_SUBD_US_LL_REC_FFIEC" hidden="1">"c15294"</definedName>
    <definedName name="IQ_OCCUPANCY_CONSOL" hidden="1">"c8840"</definedName>
    <definedName name="IQ_OCCUPANCY_EXP_AVG_ASSETS_FFIEC" hidden="1">"c13372"</definedName>
    <definedName name="IQ_OCCUPANCY_EXP_OPERATING_INC_FFIEC" hidden="1">"c13380"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DUCTION_GROWTH_GAS" hidden="1">"c12732"</definedName>
    <definedName name="IQ_OG_DAILY_PRDUCTION_GROWTH_GAS_EQUIVALENT" hidden="1">"c12733"</definedName>
    <definedName name="IQ_OG_DAILY_PRDUCTION_GROWTH_NGL" hidden="1">"c12734"</definedName>
    <definedName name="IQ_OG_DAILY_PRDUCTION_GROWTH_OIL" hidden="1">"c12735"</definedName>
    <definedName name="IQ_OG_DAILY_PRDUCTION_GROWTH_OIL_EQUIVALENT" hidden="1">"c12736"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PRODUCTIVE_WELLS_DRILLED_GAS" hidden="1">"c15907"</definedName>
    <definedName name="IQ_OG_GROSS_DEVELOPMENT_PRODUCTIVE_WELLS_DRILLED_OIL" hidden="1">"c15906"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PRODUCTIVE_WELLS_DRILLED_GAS" hidden="1">"c15905"</definedName>
    <definedName name="IQ_OG_GROSS_EXPLORATORY_PRODUCTIVE_WELLS_DRILLED_OIL" hidden="1">"c15904"</definedName>
    <definedName name="IQ_OG_GROSS_EXPLORATORY_TOTAL_WELLS_DRILLED" hidden="1">"c10096"</definedName>
    <definedName name="IQ_OG_GROSS_OPERATED_WELLS" hidden="1">"c10092"</definedName>
    <definedName name="IQ_OG_GROSS_PRODUCING_WELLS_GAS" hidden="1">"c15897"</definedName>
    <definedName name="IQ_OG_GROSS_PRODUCING_WELLS_OIL" hidden="1">"c15896"</definedName>
    <definedName name="IQ_OG_GROSS_PRODUCTIVE_WELLS_DRILLED_GAS" hidden="1">"c15901"</definedName>
    <definedName name="IQ_OG_GROSS_PRODUCTIVE_WELLS_DRILLED_OIL" hidden="1">"c15900"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PRODUCTIVE_WELLS_DRILLED_GAS" hidden="1">"c15911"</definedName>
    <definedName name="IQ_OG_NET_DEVELOPMENT_PRODUCTIVE_WELLS_DRILLED_OIL" hidden="1">"c15910"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PRODUCTIVE_WELLS_DRILLED_GAS" hidden="1">"c15909"</definedName>
    <definedName name="IQ_OG_NET_EXPLORATORY_PRODUCTIVE_WELLS_DRILLED_OIL" hidden="1">"c15908"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ING_WELLS_GAS" hidden="1">"c15899"</definedName>
    <definedName name="IQ_OG_NET_PRODUCING_WELLS_OIL" hidden="1">"c15898"</definedName>
    <definedName name="IQ_OG_NET_PRODUCTIVE_WELLS_DRILLED_GAS" hidden="1">"c15903"</definedName>
    <definedName name="IQ_OG_NET_PRODUCTIVE_WELLS_DRILLED_OIL" hidden="1">"c15902"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DUCTION_GROWTH_GAS" hidden="1">"c12737"</definedName>
    <definedName name="IQ_OG_PRDUCTION_GROWTH_GAS_EQUIVALENT" hidden="1">"c12738"</definedName>
    <definedName name="IQ_OG_PRDUCTION_GROWTH_NGL" hidden="1">"c12739"</definedName>
    <definedName name="IQ_OG_PRDUCTION_GROWTH_OIL" hidden="1">"c12740"</definedName>
    <definedName name="IQ_OG_PRDUCTION_GROWTH_OIL_EQUIVALENT" hidden="1">"c12741"</definedName>
    <definedName name="IQ_OG_PRDUCTION_GROWTH_TOAL" hidden="1">"c12742"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NG_EXP_AVG_ASSETS_FFIEC" hidden="1">"c13373"</definedName>
    <definedName name="IQ_OPERATING_INC_AVG_ASSETS_FFIEC" hidden="1">"c13368"</definedName>
    <definedName name="IQ_OPERATING_INC_TE_AVG_ASSETS_FFIEC" hidden="1">"c13360"</definedName>
    <definedName name="IQ_OPERATING_NOI_AVG_GROSS_PROP" hidden="1">"c16058"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FFIEC" hidden="1">"c12831"</definedName>
    <definedName name="IQ_OREO_FOREIGN_FFIEC" hidden="1">"c15273"</definedName>
    <definedName name="IQ_OREO_OTHER_FFIEC" hidden="1">"c12833"</definedName>
    <definedName name="IQ_OTHER_ADDITIONS_T1_FFIEC" hidden="1">"c13142"</definedName>
    <definedName name="IQ_OTHER_ADDITIONS_T2_FFIEC" hidden="1">"c13148"</definedName>
    <definedName name="IQ_OTHER_ADJ_CLAIM_ADJ_EXP_INCURRED" hidden="1">"c15878"</definedName>
    <definedName name="IQ_OTHER_ADJ_CLAIM_ADJ_EXP_PAID" hidden="1">"c15879"</definedName>
    <definedName name="IQ_OTHER_ADJ_RESERVE_BOP" hidden="1">"c15876"</definedName>
    <definedName name="IQ_OTHER_ADJ_RESERVES" hidden="1">"c15882"</definedName>
    <definedName name="IQ_OTHER_ADJUST_GROSS_LOANS" hidden="1">"c859"</definedName>
    <definedName name="IQ_OTHER_ADJUSTMENTS_COVERED" hidden="1">"c9961"</definedName>
    <definedName name="IQ_OTHER_ADJUSTMENTS_FFIEC" hidden="1">"c12972"</definedName>
    <definedName name="IQ_OTHER_ADJUSTMENTS_GROUP" hidden="1">"c9947"</definedName>
    <definedName name="IQ_OTHER_AFFO" hidden="1">"c16180"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FIEC" hidden="1">"c12848"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TOTAL_FFIEC" hidden="1">"c12841"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MONEY_FAIR_VALUE_TOT_FFIEC" hidden="1">"c15409"</definedName>
    <definedName name="IQ_OTHER_BORROWED_MONEY_FFIEC" hidden="1">"c12862"</definedName>
    <definedName name="IQ_OTHER_BORROWED_MONEY_LEVEL_1_FFIEC" hidden="1">"c15431"</definedName>
    <definedName name="IQ_OTHER_BORROWED_MONEY_LEVEL_2_FFIEC" hidden="1">"c15444"</definedName>
    <definedName name="IQ_OTHER_BORROWED_MONEY_LEVEL_3_FFIEC" hidden="1">"c15457"</definedName>
    <definedName name="IQ_OTHER_BORROWED_MONEY_LT_FFIEC" hidden="1">"c12865"</definedName>
    <definedName name="IQ_OTHER_BORROWED_MONEY_ST_FFIEC" hidden="1">"c12864"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FIEC" hidden="1">"c12970"</definedName>
    <definedName name="IQ_OTHER_CONSTRUCTION_GROSS_LOANS_FFIEC" hidden="1">"c13403"</definedName>
    <definedName name="IQ_OTHER_CONSTRUCTION_LOANS_DUE_30_89_FFIEC" hidden="1">"c13258"</definedName>
    <definedName name="IQ_OTHER_CONSTRUCTION_LOANS_DUE_90_FFIEC" hidden="1">"c13286"</definedName>
    <definedName name="IQ_OTHER_CONSTRUCTION_LOANS_NON_ACCRUAL_FFIEC" hidden="1">"c13312"</definedName>
    <definedName name="IQ_OTHER_CONSTRUCTION_LOANS_UNUSED_FFIEC" hidden="1">"c13245"</definedName>
    <definedName name="IQ_OTHER_CONSTRUCTION_RISK_BASED_FFIEC" hidden="1">"c13424"</definedName>
    <definedName name="IQ_OTHER_CONSUMER_LL_REC_FFIEC" hidden="1">"c12891"</definedName>
    <definedName name="IQ_OTHER_CONSUMER_LOANS_FFIEC" hidden="1">"c12824"</definedName>
    <definedName name="IQ_OTHER_CONSUMER_LOANS_TRADING_DOM_FFIEC" hidden="1">"c12935"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BT_SEC_DOM_AVAIL_SALE_FFIEC" hidden="1">"c12803"</definedName>
    <definedName name="IQ_OTHER_DEBT_SEC_FOREIGN_AVAIL_SALE_FFIEC" hidden="1">"c12804"</definedName>
    <definedName name="IQ_OTHER_DEBT_SEC_INVEST_SECURITIES_FFIEC" hidden="1">"c13462"</definedName>
    <definedName name="IQ_OTHER_DEBT_SEC_TRADING_DOM_FFIEC" hidden="1">"c12924"</definedName>
    <definedName name="IQ_OTHER_DEBT_SEC_TRADING_FFIEC" hidden="1">"c12819"</definedName>
    <definedName name="IQ_OTHER_DEBT_SECURITIES_DOM_FFIEC" hidden="1">"c12789"</definedName>
    <definedName name="IQ_OTHER_DEBT_SECURITIES_FOREIGN_FFIEC" hidden="1">"c12790"</definedName>
    <definedName name="IQ_OTHER_DEBT_SECURITIES_QUARTERLY_AVG_FFIEC" hidden="1">"c15473"</definedName>
    <definedName name="IQ_OTHER_DEDUCTIONS_LEVERAGE_RATIO_FFIEC" hidden="1">"c13158"</definedName>
    <definedName name="IQ_OTHER_DEP" hidden="1">"c885"</definedName>
    <definedName name="IQ_OTHER_DEPOSITS_FFIEC" hidden="1">"c12994"</definedName>
    <definedName name="IQ_OTHER_DEPOSITS_TOTAL_DEPOSITS" hidden="1">"c15724"</definedName>
    <definedName name="IQ_OTHER_DERIVATIVES_BENEFICIARY_FFIEC" hidden="1">"c13122"</definedName>
    <definedName name="IQ_OTHER_DERIVATIVES_GUARANTOR_FFIEC" hidden="1">"c13115"</definedName>
    <definedName name="IQ_OTHER_DEVELOPMENT_EXPENSE" hidden="1">"c16041"</definedName>
    <definedName name="IQ_OTHER_DEVELOPMENT_REVENUE" hidden="1">"c16025"</definedName>
    <definedName name="IQ_OTHER_EARNING" hidden="1">"c1609"</definedName>
    <definedName name="IQ_OTHER_EPRA_NAV_ADJ" hidden="1">"c16004"</definedName>
    <definedName name="IQ_OTHER_EPRA_NNAV_ADJ" hidden="1">"c16009"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CAPITAL_COMPS_FFIEC" hidden="1">"c12880"</definedName>
    <definedName name="IQ_OTHER_EQUITY_FFIEC" hidden="1">"c12879"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EXP_OPERATING_INC_FFIEC" hidden="1">"c13381"</definedName>
    <definedName name="IQ_OTHER_FAD" hidden="1">"c16184"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FOREIGN_LOANS_FOREIGN_FFIEC" hidden="1">"c13482"</definedName>
    <definedName name="IQ_OTHER_IBF_DEPOSIT_LIABILITIES_FFIEC" hidden="1">"c15301"</definedName>
    <definedName name="IQ_OTHER_INDIVIDUAL_FAMILY_DOM_QUARTERLY_AVG_FFIEC" hidden="1">"c15481"</definedName>
    <definedName name="IQ_OTHER_INSURANCE_PREMIUMS_FFIEC" hidden="1">"c13071"</definedName>
    <definedName name="IQ_OTHER_INT_EXPENSE_FFIEC" hidden="1">"c12999"</definedName>
    <definedName name="IQ_OTHER_INT_INCOME_FFIEC" hidden="1">"c12988"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ASSETS_FFIEC" hidden="1">"c12837"</definedName>
    <definedName name="IQ_OTHER_INTANGIBLE_ASSETS_TOT_FFIEC" hidden="1">"c12840"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EASES_DUE_30_89_FFIEC" hidden="1">"c13278"</definedName>
    <definedName name="IQ_OTHER_LEASES_DUE_90_FFIEC" hidden="1">"c13304"</definedName>
    <definedName name="IQ_OTHER_LEASES_LL_REC_FFIEC" hidden="1">"c12896"</definedName>
    <definedName name="IQ_OTHER_LEASES_NON_ACCRUAL_FFIEC" hidden="1">"c13330"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FIEC" hidden="1">"c12872"</definedName>
    <definedName name="IQ_OTHER_LIABILITIES_TOTAL_FFIEC" hidden="1">"c12869"</definedName>
    <definedName name="IQ_OTHER_LL_REC_FFIEC" hidden="1">"c12894"</definedName>
    <definedName name="IQ_OTHER_LOANS" hidden="1">"c945"</definedName>
    <definedName name="IQ_OTHER_LOANS_DUE_30_89_FFIEC" hidden="1">"c13275"</definedName>
    <definedName name="IQ_OTHER_LOANS_DUE_90_FFIEC" hidden="1">"c13301"</definedName>
    <definedName name="IQ_OTHER_LOANS_FFIEC" hidden="1">"c12825"</definedName>
    <definedName name="IQ_OTHER_LOANS_GROSS_LOANS_FFIEC" hidden="1">"c13414"</definedName>
    <definedName name="IQ_OTHER_LOANS_INDIVIDUALS_CHARGE_OFFS_FFIEC" hidden="1">"c13181"</definedName>
    <definedName name="IQ_OTHER_LOANS_INDIVIDUALS_DUE_30_89_FFIEC" hidden="1">"c13273"</definedName>
    <definedName name="IQ_OTHER_LOANS_INDIVIDUALS_DUE_90_FFIEC" hidden="1">"c13299"</definedName>
    <definedName name="IQ_OTHER_LOANS_INDIVIDUALS_NON_ACCRUAL_FFIEC" hidden="1">"c13325"</definedName>
    <definedName name="IQ_OTHER_LOANS_INDIVIDUALS_RECOV_FFIEC" hidden="1">"c13203"</definedName>
    <definedName name="IQ_OTHER_LOANS_LL_REC_DOM_FFIEC" hidden="1">"c12914"</definedName>
    <definedName name="IQ_OTHER_LOANS_NON_ACCRUAL_FFIEC" hidden="1">"c13327"</definedName>
    <definedName name="IQ_OTHER_LOANS_RISK_BASED_FFIEC" hidden="1">"c13435"</definedName>
    <definedName name="IQ_OTHER_LOANS_TOTAL_LOANS" hidden="1">"c15716"</definedName>
    <definedName name="IQ_OTHER_LOANS_TRADING_DOM_FFIEC" hidden="1">"c12936"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BS_AVAIL_SALE_FFIEC" hidden="1">"c12801"</definedName>
    <definedName name="IQ_OTHER_MBS_FFIEC" hidden="1">"c12787"</definedName>
    <definedName name="IQ_OTHER_MBS_ISSUED_FNMA_GNMA_TRADING_DOM_FFIEC" hidden="1">"c12922"</definedName>
    <definedName name="IQ_OTHER_MBS_ISSUED_FNMA_GNMA_TRADING_FFIEC" hidden="1">"c12817"</definedName>
    <definedName name="IQ_OTHER_MBS_TRADING_DOM_FFIEC" hidden="1">"c12923"</definedName>
    <definedName name="IQ_OTHER_MBS_TRADING_FFIEC" hidden="1">"c12818"</definedName>
    <definedName name="IQ_OTHER_MINING_REVENUE_COAL" hidden="1">"c15931"</definedName>
    <definedName name="IQ_OTHER_NET" hidden="1">"c1453"</definedName>
    <definedName name="IQ_OTHER_NON_INT_ALLOCATIONS_FFIEC" hidden="1">"c13065"</definedName>
    <definedName name="IQ_OTHER_NON_INT_EXP" hidden="1">"c953"</definedName>
    <definedName name="IQ_OTHER_NON_INT_EXP_FFIEC" hidden="1">"c13027"</definedName>
    <definedName name="IQ_OTHER_NON_INT_EXP_TOTAL" hidden="1">"c954"</definedName>
    <definedName name="IQ_OTHER_NON_INT_INC" hidden="1">"c955"</definedName>
    <definedName name="IQ_OTHER_NON_INT_INC_OPERATING_INC_FFIEC" hidden="1">"c13392"</definedName>
    <definedName name="IQ_OTHER_NON_INT_INCOME_FFIEC" hidden="1">"c13016"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NONFARM_NONRES_GROSS_LOANS_FFIEC" hidden="1">"c13407"</definedName>
    <definedName name="IQ_OTHER_NONFARM_NONRES_LL_REC_DOM_FFIEC" hidden="1">"c12907"</definedName>
    <definedName name="IQ_OTHER_NONFARM_NONRES_RISK_BASED_FFIEC" hidden="1">"c13428"</definedName>
    <definedName name="IQ_OTHER_NONINTEREST_INC_FOREIGN_FFIEC" hidden="1">"c15380"</definedName>
    <definedName name="IQ_OTHER_OFF_BS_ITEMS_FFIEC" hidden="1">"c13126"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OVER_TOTAL" hidden="1">"c13770"</definedName>
    <definedName name="IQ_OTHER_PC_WRITTEN" hidden="1">"c1006"</definedName>
    <definedName name="IQ_OTHER_PROP" hidden="1">"c8764"</definedName>
    <definedName name="IQ_OTHER_PROP_OPERATING_EXPENSE" hidden="1">"c16043"</definedName>
    <definedName name="IQ_OTHER_PROP_OPERATING_REVENUE" hidden="1">"c16027"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EVOL_CREDIT_CONSUMER_LOANS_FFIEC" hidden="1">"c12823"</definedName>
    <definedName name="IQ_OTHER_REVOLVING_CREDIT_LL_REC_FFIEC" hidden="1">"c12890"</definedName>
    <definedName name="IQ_OTHER_REVOLVING_CREDIT_LOANS_TRADING_DOM_FFIEC" hidden="1">"c12934"</definedName>
    <definedName name="IQ_OTHER_ROOMS" hidden="1">"c8788"</definedName>
    <definedName name="IQ_OTHER_SAVINGS_DEPOSITS_NON_TRANS_ACCTS_FFIEC" hidden="1">"c15331"</definedName>
    <definedName name="IQ_OTHER_SECURITIES_QUARTERLY_AVG_FFIEC" hidden="1">"c15472"</definedName>
    <definedName name="IQ_OTHER_SQ_FT" hidden="1">"c8780"</definedName>
    <definedName name="IQ_OTHER_STRIKE_PRICE_GRANTED" hidden="1">"c2692"</definedName>
    <definedName name="IQ_OTHER_TAX_EQUIVALENT_ADJUSTMENTS_FFIEC" hidden="1">"c13855"</definedName>
    <definedName name="IQ_OTHER_TRADING_ASSETS_FAIR_VALUE_TOT_FFIEC" hidden="1">"c15404"</definedName>
    <definedName name="IQ_OTHER_TRADING_ASSETS_FFIEC" hidden="1">"c12826"</definedName>
    <definedName name="IQ_OTHER_TRADING_ASSETS_LEVEL_1_FFIEC" hidden="1">"c15426"</definedName>
    <definedName name="IQ_OTHER_TRADING_ASSETS_LEVEL_2_FFIEC" hidden="1">"c15439"</definedName>
    <definedName name="IQ_OTHER_TRADING_ASSETS_LEVEL_3_FFIEC" hidden="1">"c15452"</definedName>
    <definedName name="IQ_OTHER_TRADING_ASSETS_TOTAL_FFIEC" hidden="1">"c12937"</definedName>
    <definedName name="IQ_OTHER_TRADING_LIABILITIES_FAIR_VALUE_TOT_FFIEC" hidden="1">"c15408"</definedName>
    <definedName name="IQ_OTHER_TRADING_LIABILITIES_FFIEC" hidden="1">"c12860"</definedName>
    <definedName name="IQ_OTHER_TRADING_LIABILITIES_LEVEL_1_FFIEC" hidden="1">"c15430"</definedName>
    <definedName name="IQ_OTHER_TRADING_LIABILITIES_LEVEL_2_FFIEC" hidden="1">"c15443"</definedName>
    <definedName name="IQ_OTHER_TRADING_LIABILITIES_LEVEL_3_FFIEC" hidden="1">"c15456"</definedName>
    <definedName name="IQ_OTHER_UNDRAWN" hidden="1">"c2522"</definedName>
    <definedName name="IQ_OTHER_UNITS" hidden="1">"c8772"</definedName>
    <definedName name="IQ_OTHER_UNUSED_FFIEC" hidden="1">"c13248"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SUPPLE" hidden="1">"c13816"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HEAD_EXP_AVG_ASSETS_FFIEC" hidden="1">"c13361"</definedName>
    <definedName name="IQ_OVERHEAD_EXP_REV_FFIEC" hidden="1">"c13494"</definedName>
    <definedName name="IQ_OVERHEAD_NON_INT_INC_AVG_ASSETS_FFIEC" hidden="1">"c13374"</definedName>
    <definedName name="IQ_OVERHEAD_NON_INT_OPERATING_INC_FFIEC" hidden="1">"c13393"</definedName>
    <definedName name="IQ_OVERHEAD_OPERATING_INC_FFIEC" hidden="1">"c13378"</definedName>
    <definedName name="IQ_OWNED_RESERVES_COAL" hidden="1">"c15916"</definedName>
    <definedName name="IQ_OWNED_RESERVES_TO_TOTAL_RESERVES_COAL" hidden="1">"c15957"</definedName>
    <definedName name="IQ_OWNER_OCCUPIED_GROSS_LOANS_FFIEC" hidden="1">"c13406"</definedName>
    <definedName name="IQ_OWNER_OCCUPIED_LOANS_RISK_BASED_FFIEC" hidden="1">"c13427"</definedName>
    <definedName name="IQ_OWNER_OCCUPIED_NONFARM_NONRES_LL_REC_DOM_FFIEC" hidden="1">"c12906"</definedName>
    <definedName name="IQ_PART_TIME" hidden="1">"c1024"</definedName>
    <definedName name="IQ_PARTICIPATIONS_ACCEPTANCES_FFIEC" hidden="1">"c13254"</definedName>
    <definedName name="IQ_PARTNERSHIP_INC_RE" hidden="1">"c12039"</definedName>
    <definedName name="IQ_PASS_THROUGH_FNMA_GNMA_TRADING_FFIEC" hidden="1">"c12816"</definedName>
    <definedName name="IQ_PAST_DUE_ALLOW_GROSS_LOANS_FFIEC" hidden="1">"c13416"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ETRATION_BASIC_CABLE" hidden="1">"c2850"</definedName>
    <definedName name="IQ_PENETRATION_BBAND" hidden="1">"c2852"</definedName>
    <definedName name="IQ_PENETRATION_BBAND_THP" hidden="1">"c2851"</definedName>
    <definedName name="IQ_PENETRATION_PHONE" hidden="1">"c2853"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AGE_RENT" hidden="1">"c16018"</definedName>
    <definedName name="IQ_PERCENTAGE_RENT_RENTAL_REVENUE" hidden="1">"c16063"</definedName>
    <definedName name="IQ_PERFORMANCE_LOC_FOREIGN_GUARANTEES_FFIEC" hidden="1">"c13251"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FFIEC" hidden="1">"c13645"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SONNEL_EXP_AVG_ASSETS_FFIEC" hidden="1">"c13371"</definedName>
    <definedName name="IQ_PERSONNEL_EXP_OPERATING_INC_FFIEC" hidden="1">"c13379"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_APPROVED_DURING_PERIOD" hidden="1">"c12750"</definedName>
    <definedName name="IQ_PHARMBIO_NUMBER_PROD__CLINICAL_DEV" hidden="1">"c12745"</definedName>
    <definedName name="IQ_PHARMBIO_NUMBER_PROD__LAUNCHED_DURING_PERIOD" hidden="1">"c12751"</definedName>
    <definedName name="IQ_PHARMBIO_NUMBER_PROD__PHASE_I" hidden="1">"c12746"</definedName>
    <definedName name="IQ_PHARMBIO_NUMBER_PROD__PHASE_II" hidden="1">"c12747"</definedName>
    <definedName name="IQ_PHARMBIO_NUMBER_PROD__PHASE_III" hidden="1">"c12748"</definedName>
    <definedName name="IQ_PHARMBIO_NUMBER_PROD__PRE_CLINICAL_TRIALS" hidden="1">"c12744"</definedName>
    <definedName name="IQ_PHARMBIO_NUMBER_PROD__PRE_REGISTRATION" hidden="1">"c12749"</definedName>
    <definedName name="IQ_PHARMBIO_NUMBER_PROD__RESEARCH_DEV" hidden="1">"c12743"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_INVEST_SECURITIES_FFIEC" hidden="1">"c13467"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LICYHOLDER_BENEFITS_LH_FFIEC" hidden="1">"c13107"</definedName>
    <definedName name="IQ_POSITIVE_FAIR_VALUE_DERIVATIVES_BENEFICIARY_FFIEC" hidden="1">"c13123"</definedName>
    <definedName name="IQ_POSITIVE_FAIR_VALUE_DERIVATIVES_GUARANTOR_FFIEC" hidden="1">"c13116"</definedName>
    <definedName name="IQ_POST_RETIRE_EXP" hidden="1">"c1039"</definedName>
    <definedName name="IQ_POSTAGE_FFIEC" hidden="1">"c13051"</definedName>
    <definedName name="IQ_POSTPAID_CHURN" hidden="1">"c16170"</definedName>
    <definedName name="IQ_POSTPAID_SUBS" hidden="1">"c16167"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STOCK_FFIEC" hidden="1">"c12875"</definedName>
    <definedName name="IQ_PREF_TOT" hidden="1">"c1415"</definedName>
    <definedName name="IQ_PREFERRED_DEPOSITS_FFIEC" hidden="1">"c15312"</definedName>
    <definedName name="IQ_PREFERRED_LIST" hidden="1">"c13506"</definedName>
    <definedName name="IQ_PREMISES_FIXED_ASSETS_CAP_LEASES_FFIEC" hidden="1">"c12830"</definedName>
    <definedName name="IQ_PREMIUM_INSURANCE_CREDIT_FFIEC" hidden="1">"c13070"</definedName>
    <definedName name="IQ_PREMIUMS_ANNUITY_REV" hidden="1">"c1067"</definedName>
    <definedName name="IQ_PREPAID_CHURN" hidden="1">"c16169"</definedName>
    <definedName name="IQ_PREPAID_EXP" hidden="1">"c1068"</definedName>
    <definedName name="IQ_PREPAID_EXPEN" hidden="1">"c1418"</definedName>
    <definedName name="IQ_PREPAID_SUBS" hidden="1">"c16166"</definedName>
    <definedName name="IQ_PRESIDENT_ID" hidden="1">"c15216"</definedName>
    <definedName name="IQ_PRESIDENT_NAME" hidden="1">"c15215"</definedName>
    <definedName name="IQ_PRETAX_INC_AFTER_CAP_ALLOCATION_FOREIGN_FFIEC" hidden="1">"c15390"</definedName>
    <definedName name="IQ_PRETAX_INC_BEFORE_CAP_ALLOCATION_FOREIGN_FFIEC" hidden="1">"c15388"</definedName>
    <definedName name="IQ_PRETAX_OPERATING_INC_AVG_ASSETS_FFIEC" hidden="1">"c13365"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VOL_HIST_2YR" hidden="1">"c15637"</definedName>
    <definedName name="IQ_PRICE_VOL_HIST_3MTH" hidden="1">"c15634"</definedName>
    <definedName name="IQ_PRICE_VOL_HIST_5YR" hidden="1">"c15638"</definedName>
    <definedName name="IQ_PRICE_VOL_HIST_6MTH" hidden="1">"c15635"</definedName>
    <definedName name="IQ_PRICE_VOL_HIST_YR" hidden="1">"c15636"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VATE_CONST_TOTAL_APR_FC_UNUSED" hidden="1">"c8559"</definedName>
    <definedName name="IQ_PRIVATE_CONST_TOTAL_APR_UNUSED" hidden="1">"c7679"</definedName>
    <definedName name="IQ_PRIVATE_CONST_TOTAL_FC_UNUSED" hidden="1">"c7899"</definedName>
    <definedName name="IQ_PRIVATE_CONST_TOTAL_POP_FC_UNUSED" hidden="1">"c8119"</definedName>
    <definedName name="IQ_PRIVATE_CONST_TOTAL_POP_UNUSED" hidden="1">"c7239"</definedName>
    <definedName name="IQ_PRIVATE_CONST_TOTAL_UNUSED" hidden="1">"c7019"</definedName>
    <definedName name="IQ_PRIVATE_CONST_TOTAL_YOY_FC_UNUSED" hidden="1">"c8339"</definedName>
    <definedName name="IQ_PRIVATE_CONST_TOTAL_YOY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" hidden="1">"c8535"</definedName>
    <definedName name="IQ_PRIVATE_RES_CONST_REAL_APR_UNUSED" hidden="1">"c7655"</definedName>
    <definedName name="IQ_PRIVATE_RES_CONST_REAL_FC_UNUSED" hidden="1">"c7875"</definedName>
    <definedName name="IQ_PRIVATE_RES_CONST_REAL_POP_FC_UNUSED" hidden="1">"c8095"</definedName>
    <definedName name="IQ_PRIVATE_RES_CONST_REAL_POP_UNUSED" hidden="1">"c7215"</definedName>
    <definedName name="IQ_PRIVATE_RES_CONST_REAL_UNUSED" hidden="1">"c6995"</definedName>
    <definedName name="IQ_PRIVATE_RES_CONST_REAL_YOY_FC_UNUSED" hidden="1">"c8315"</definedName>
    <definedName name="IQ_PRIVATE_RES_CONST_REAL_YOY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BABLE_RESERVES_TO_TOTAL_RESERVES_COAL" hidden="1">"c15953"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DUCTION_TO_SOLD_COAL" hidden="1">"c15945"</definedName>
    <definedName name="IQ_PROFESSIONAL" hidden="1">"c1071"</definedName>
    <definedName name="IQ_PROFESSIONAL_ASSISTANT_EMAIL" hidden="1">"c15169"</definedName>
    <definedName name="IQ_PROFESSIONAL_ASSISTANT_FAX" hidden="1">"c15171"</definedName>
    <definedName name="IQ_PROFESSIONAL_ASSISTANT_NAME" hidden="1">"c15168"</definedName>
    <definedName name="IQ_PROFESSIONAL_ASSISTANT_PHONE" hidden="1">"c15170"</definedName>
    <definedName name="IQ_PROFESSIONAL_BACKGROUND" hidden="1">"c15161"</definedName>
    <definedName name="IQ_PROFESSIONAL_DIRECT_FAX" hidden="1">"c15166"</definedName>
    <definedName name="IQ_PROFESSIONAL_DIRECT_PHONE" hidden="1">"c15165"</definedName>
    <definedName name="IQ_PROFESSIONAL_EMAIL" hidden="1">"c15167"</definedName>
    <definedName name="IQ_PROFESSIONAL_ID" hidden="1">"c13755"</definedName>
    <definedName name="IQ_PROFESSIONAL_MAIN_FAX" hidden="1">"c15164"</definedName>
    <definedName name="IQ_PROFESSIONAL_MAIN_PHONE" hidden="1">"c15163"</definedName>
    <definedName name="IQ_PROFESSIONAL_OFFICE_ADDRESS" hidden="1">"c15162"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GRAMMING_COSTS" hidden="1">"c2884"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_MGMT_EXPENSE" hidden="1">"c16038"</definedName>
    <definedName name="IQ_PROP_MGMT_INCOME" hidden="1">"c16028"</definedName>
    <definedName name="IQ_PROP_OPERATING_EXPENSE" hidden="1">"c16037"</definedName>
    <definedName name="IQ_PROP_RENTAL_REVENUE" hidden="1">"c16019"</definedName>
    <definedName name="IQ_PROP_SALES_EXPENSE" hidden="1">"c16044"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PERTY_TAX_INSURANCE" hidden="1">"c16033"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EN_RESERVES_TO_TOTAL_RESERVES_COAL" hidden="1">"c15952"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AVG_LOANS" hidden="1">"c15717"</definedName>
    <definedName name="IQ_PROVISION_CHARGE_OFFS" hidden="1">"c1083"</definedName>
    <definedName name="IQ_PROVISION_LL_FFIEC" hidden="1">"c13019"</definedName>
    <definedName name="IQ_PROVISION_LOAN_LOSS_AVG_ASSETS_FFIEC" hidden="1">"c18879"</definedName>
    <definedName name="IQ_PROVISION_LOSSES_AVG_ASSETS_FFIEC" hidden="1">"c13362"</definedName>
    <definedName name="IQ_PROVISION_LOSSES_AVG_LOANS_FFIEC" hidden="1">"c13470"</definedName>
    <definedName name="IQ_PROVISION_LOSSES_NET_LOSSES_FFIEC" hidden="1">"c13471"</definedName>
    <definedName name="IQ_PTBV" hidden="1">"c1084"</definedName>
    <definedName name="IQ_PTBV_AVG" hidden="1">"c1085"</definedName>
    <definedName name="IQ_PURCHASE_TREASURY_FFIEC" hidden="1">"c12966"</definedName>
    <definedName name="IQ_PURCHASED_COAL" hidden="1">"c15934"</definedName>
    <definedName name="IQ_PURCHASED_CREDIT_RELS_SERVICING_ASSETS_FFIEC" hidden="1">"c12839"</definedName>
    <definedName name="IQ_PURCHASED_PRODUCTION_TO_SOLD_COAL" hidden="1">"c15947"</definedName>
    <definedName name="IQ_PURCHASED_TO_PRODUCTION_COAL" hidden="1">"c15948"</definedName>
    <definedName name="IQ_PURCHASED_TO_SOLD_COAL" hidden="1">"c15946"</definedName>
    <definedName name="IQ_PURCHASES_EQUIP_NONRES_SAAR_APR_FC_UNUSED" hidden="1">"c8491"</definedName>
    <definedName name="IQ_PURCHASES_EQUIP_NONRES_SAAR_APR_UNUSED" hidden="1">"c7611"</definedName>
    <definedName name="IQ_PURCHASES_EQUIP_NONRES_SAAR_FC_UNUSED" hidden="1">"c7831"</definedName>
    <definedName name="IQ_PURCHASES_EQUIP_NONRES_SAAR_POP_FC_UNUSED" hidden="1">"c8051"</definedName>
    <definedName name="IQ_PURCHASES_EQUIP_NONRES_SAAR_POP_UNUSED" hidden="1">"c7171"</definedName>
    <definedName name="IQ_PURCHASES_EQUIP_NONRES_SAAR_UNUSED" hidden="1">"c6951"</definedName>
    <definedName name="IQ_PURCHASES_EQUIP_NONRES_SAAR_YOY_FC_UNUSED" hidden="1">"c8271"</definedName>
    <definedName name="IQ_PURCHASES_EQUIP_NONRES_SAAR_YOY_UNUSED" hidden="1">"c7391"</definedName>
    <definedName name="IQ_PURCHASING_SECURITIES_LL_REC_FFIEC" hidden="1">"c12893"</definedName>
    <definedName name="IQ_PV_PREMIUMS_NEW_BUSINESS" hidden="1">"c9973"</definedName>
    <definedName name="IQ_QUALIFYING_MINORITY_INT_T1_FFIEC" hidden="1">"c13135"</definedName>
    <definedName name="IQ_QUALIFYING_SUB_DEBT_REDEEM_PREF_T2_FFIEC" hidden="1">"c13144"</definedName>
    <definedName name="IQ_QUALIFYING_TRUST_PREFERRED_T1_FFIEC" hidden="1">"c13136"</definedName>
    <definedName name="IQ_QUICK_COMP" hidden="1">"c13750"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AW_SALEABLE_INVENTORY_COAL" hidden="1">"c15941"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1_4_RISK_BASED_FFIEC" hidden="1">"c13418"</definedName>
    <definedName name="IQ_RE_ACQ_SATISFACTION_DEBTS_FFIEC" hidden="1">"c12832"</definedName>
    <definedName name="IQ_RE_DEPR_AMORT" hidden="1">"c8750"</definedName>
    <definedName name="IQ_RE_DEPRECIATION" hidden="1">"c16045"</definedName>
    <definedName name="IQ_RE_FARMLAND_GROSS_LOANS_FFIEC" hidden="1">"c13408"</definedName>
    <definedName name="IQ_RE_FARMLAND_RISK_BASED_FFIEC" hidden="1">"c13429"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IGN_FFIEC" hidden="1">"c13479"</definedName>
    <definedName name="IQ_RE_GAIN_LOSS_SALE_ASSETS" hidden="1">"c8751"</definedName>
    <definedName name="IQ_RE_LOANS_1_4_GROSS_LOANS_FFIEC" hidden="1">"c13397"</definedName>
    <definedName name="IQ_RE_LOANS_DOM_QUARTERLY_AVG_FFIEC" hidden="1">"c15476"</definedName>
    <definedName name="IQ_RE_LOANS_GROSS_LOANS_FFIEC" hidden="1">"c13396"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_RENTAL_EXPENSE" hidden="1">"c16036"</definedName>
    <definedName name="IQ_RE_RISK_BASED_FFIEC" hidden="1">"c13417"</definedName>
    <definedName name="IQ_REAL_ESTATE" hidden="1">"c1093"</definedName>
    <definedName name="IQ_REAL_ESTATE_ASSETS" hidden="1">"c1094"</definedName>
    <definedName name="IQ_REALIZED_GAINS_AVAIL_SALE_SEC_FFIEC" hidden="1">"c13022"</definedName>
    <definedName name="IQ_REALIZED_GAINS_HELD_MATURITY_SEC_FFIEC" hidden="1">"c13021"</definedName>
    <definedName name="IQ_REALIZED_GAINS_SEC_TOT_FFIEC" hidden="1">"c13517"</definedName>
    <definedName name="IQ_RECOVERIES_AVG_LOANS_FFIEC" hidden="1">"c13476"</definedName>
    <definedName name="IQ_REDEEM_PREF_STOCK" hidden="1">"c1417"</definedName>
    <definedName name="IQ_REDUCTION_TAX_POSITION_CURRENT_YR" hidden="1">"c15734"</definedName>
    <definedName name="IQ_REDUCTION_TAX_POSITION_PRIOR_YRS" hidden="1">"c15736"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INSURANCE_RECOVERABLE_ASSETS_LH_FFIEC" hidden="1">"c13104"</definedName>
    <definedName name="IQ_REINSURANCE_RECOVERABLE_ASSETS_PC_FFIEC" hidden="1">"c13098"</definedName>
    <definedName name="IQ_RENT_AVG_PROP" hidden="1">"c16056"</definedName>
    <definedName name="IQ_RENT_OTHER_INC_FROM_OREO_FFIEC" hidden="1">"c13043"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_SAFE_DEPOSIT_FFIEC" hidden="1">"c13044"</definedName>
    <definedName name="IQ_RENTAL_NOI" hidden="1">"c16065"</definedName>
    <definedName name="IQ_RENTAL_NOI_AVG_GROSS_PROP" hidden="1">"c16057"</definedName>
    <definedName name="IQ_RENTAL_NOI_TOTAL_RENT_REVENUE" hidden="1">"c16061"</definedName>
    <definedName name="IQ_RENTAL_REV" hidden="1">"c1101"</definedName>
    <definedName name="IQ_REPAIRS_MAINTENANCE" hidden="1">"c16032"</definedName>
    <definedName name="IQ_REPRICEABLE_EARNING_ASSETS_INT_SENSITIVITY_FFIEC" hidden="1">"c13093"</definedName>
    <definedName name="IQ_REPRICEABLE_INT_DEPOSITS_INT_SENSITIVITY_FFIEC" hidden="1">"c13094"</definedName>
    <definedName name="IQ_REPURCHASED_REBOOKED_GNMA_DUE_30_89_FFIEC" hidden="1">"c13283"</definedName>
    <definedName name="IQ_REPURCHASED_REBOOKED_GNMA_DUE_90_FFIEC" hidden="1">"c13309"</definedName>
    <definedName name="IQ_REPURCHASED_REBOOKED_GNMA_NON_ACCRUAL_FFIEC" hidden="1">"c13334"</definedName>
    <definedName name="IQ_RES_CONST_REAL_APR_FC_UNUSED" hidden="1">"c8536"</definedName>
    <definedName name="IQ_RES_CONST_REAL_APR_UNUSED" hidden="1">"c7656"</definedName>
    <definedName name="IQ_RES_CONST_REAL_FC_UNUSED" hidden="1">"c7876"</definedName>
    <definedName name="IQ_RES_CONST_REAL_POP_FC_UNUSED" hidden="1">"c8096"</definedName>
    <definedName name="IQ_RES_CONST_REAL_POP_UNUSED" hidden="1">"c7216"</definedName>
    <definedName name="IQ_RES_CONST_REAL_SAAR_APR_FC_UNUSED" hidden="1">"c8537"</definedName>
    <definedName name="IQ_RES_CONST_REAL_SAAR_APR_UNUSED" hidden="1">"c7657"</definedName>
    <definedName name="IQ_RES_CONST_REAL_SAAR_FC_UNUSED" hidden="1">"c7877"</definedName>
    <definedName name="IQ_RES_CONST_REAL_SAAR_POP_FC_UNUSED" hidden="1">"c8097"</definedName>
    <definedName name="IQ_RES_CONST_REAL_SAAR_POP_UNUSED" hidden="1">"c7217"</definedName>
    <definedName name="IQ_RES_CONST_REAL_SAAR_UNUSED" hidden="1">"c6997"</definedName>
    <definedName name="IQ_RES_CONST_REAL_SAAR_YOY_FC_UNUSED" hidden="1">"c8317"</definedName>
    <definedName name="IQ_RES_CONST_REAL_SAAR_YOY_UNUSED" hidden="1">"c7437"</definedName>
    <definedName name="IQ_RES_CONST_REAL_UNUSED" hidden="1">"c6996"</definedName>
    <definedName name="IQ_RES_CONST_REAL_YOY_FC_UNUSED" hidden="1">"c8316"</definedName>
    <definedName name="IQ_RES_CONST_REAL_YOY_UNUSED" hidden="1">"c7436"</definedName>
    <definedName name="IQ_RES_CONST_SAAR_APR_FC_UNUSED" hidden="1">"c8540"</definedName>
    <definedName name="IQ_RES_CONST_SAAR_APR_UNUSED" hidden="1">"c7660"</definedName>
    <definedName name="IQ_RES_CONST_SAAR_FC_UNUSED" hidden="1">"c7880"</definedName>
    <definedName name="IQ_RES_CONST_SAAR_POP_FC_UNUSED" hidden="1">"c8100"</definedName>
    <definedName name="IQ_RES_CONST_SAAR_POP_UNUSED" hidden="1">"c7220"</definedName>
    <definedName name="IQ_RES_CONST_SAAR_UNUSED" hidden="1">"c7000"</definedName>
    <definedName name="IQ_RES_CONST_SAAR_YOY_FC_UNUSED" hidden="1">"c8320"</definedName>
    <definedName name="IQ_RES_CONST_SAAR_YOY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FFIEC" hidden="1">"c12958"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SUPPLE" hidden="1">"c13809"</definedName>
    <definedName name="IQ_RESTRUCTURE_UTI" hidden="1">"c1111"</definedName>
    <definedName name="IQ_RESTRUCTURED_LOANS" hidden="1">"c1112"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ATALOG_REVENUES" hidden="1">"c9903"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NLINE_REVENUES" hidden="1">"c9904"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REVENUES" hidden="1">"c9902"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"c16128"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"c16129"</definedName>
    <definedName name="IQ_RETAIL_SALES_POP" hidden="1">"c7223"</definedName>
    <definedName name="IQ_RETAIL_SALES_POP_FC" hidden="1">"c8103"</definedName>
    <definedName name="IQ_RETAIL_SALES_RETAIL" hidden="1">"c16127"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L_WHOLESALE_REVENUES" hidden="1">"c15895"</definedName>
    <definedName name="IQ_RETAINED_EARN" hidden="1">"c1420"</definedName>
    <definedName name="IQ_RETAINED_EARNINGS_EQUITY_FFIEC" hidden="1">"c13348"</definedName>
    <definedName name="IQ_RETAINED_EARNINGS_FFIEC" hidden="1">"c12878"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COMMON_EQUITY" hidden="1">"c13838"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BEFORE_LOAN_LOSS_FOREIGN_FFIEC" hidden="1">"c15381"</definedName>
    <definedName name="IQ_REV_NAME_AP" hidden="1">"c8911"</definedName>
    <definedName name="IQ_REV_NAME_AP_ABS" hidden="1">"c8930"</definedName>
    <definedName name="IQ_REV_UTI" hidden="1">"c1125"</definedName>
    <definedName name="IQ_REVALUATION_GAINS_DERIVATIVE_DOM_FFIEC" hidden="1">"c12828"</definedName>
    <definedName name="IQ_REVALUATION_GAINS_DERIVATIVE_FOREIGN_FFIEC" hidden="1">"c12829"</definedName>
    <definedName name="IQ_REVALUATION_NON_TRADING_PROP" hidden="1">"c15999"</definedName>
    <definedName name="IQ_REVENUE" hidden="1">"c1422"</definedName>
    <definedName name="IQ_REVENUE_ADVERTISING" hidden="1">"c2880"</definedName>
    <definedName name="IQ_REVENUE_ANALOG_CABLE" hidden="1">"c2875"</definedName>
    <definedName name="IQ_REVENUE_BASIC_CABLE" hidden="1">"c2877"</definedName>
    <definedName name="IQ_REVENUE_BBAND" hidden="1">"c2878"</definedName>
    <definedName name="IQ_REVENUE_BEFORE_LL_FFIEC" hidden="1">"c13018"</definedName>
    <definedName name="IQ_REVENUE_COMMERCIAL" hidden="1">"c2881"</definedName>
    <definedName name="IQ_REVENUE_DIGITAL_CABLE" hidden="1">"c2876"</definedName>
    <definedName name="IQ_REVENUE_OTHER" hidden="1">"c2882"</definedName>
    <definedName name="IQ_REVENUE_PHONE" hidden="1">"c2879"</definedName>
    <definedName name="IQ_REVENUE_TOTAL" hidden="1">"c2883"</definedName>
    <definedName name="IQ_REVENUES_SATELLITE" hidden="1">"c15792"</definedName>
    <definedName name="IQ_REVENUES_WIRELESS" hidden="1">"c15793"</definedName>
    <definedName name="IQ_REVISION_DATE_" hidden="1">40154.6064814815</definedName>
    <definedName name="IQ_REVOLV_OPEN_SECURED_1_4_LL_REC_DOM_FFIEC" hidden="1">"c12902"</definedName>
    <definedName name="IQ_REVOLVING_HOME_EQUITY_LINES_UNUSED_FFIEC" hidden="1">"c13241"</definedName>
    <definedName name="IQ_REVOLVING_LOANS_GROSS_LOANS_FFIEC" hidden="1">"c13398"</definedName>
    <definedName name="IQ_REVOLVING_LOANS_RISK_BASED_FFIEC" hidden="1">"c13419"</definedName>
    <definedName name="IQ_REVOLVING_LOANS_SEC_1_4_DOM_CHARGE_OFFS_FFIEC" hidden="1">"c13168"</definedName>
    <definedName name="IQ_REVOLVING_LOANS_SEC_1_4_DOM_RECOV_FFIEC" hidden="1">"c13190"</definedName>
    <definedName name="IQ_REVOLVING_OPEN_END_1_4_TRADING_DOM_FFIEC" hidden="1">"c12927"</definedName>
    <definedName name="IQ_REVOLVING_SECURED_1_4_DUE_30_89_FFIEC" hidden="1">"c13260"</definedName>
    <definedName name="IQ_REVOLVING_SECURED_1_4_DUE_90_FFIEC" hidden="1">"c13288"</definedName>
    <definedName name="IQ_REVOLVING_SECURED_1_4_NON_ACCRUAL_FFIEC" hidden="1">"c13314"</definedName>
    <definedName name="IQ_RGU" hidden="1">"c2863"</definedName>
    <definedName name="IQ_RISK_ADJ_BANK_ASSETS" hidden="1">"c2670"</definedName>
    <definedName name="IQ_RISK_WEIGHTED_ASSETS_0_PCT_FFIEC" hidden="1">"c18874"</definedName>
    <definedName name="IQ_RISK_WEIGHTED_ASSETS_100_PCT_FFIEC" hidden="1">"c18877"</definedName>
    <definedName name="IQ_RISK_WEIGHTED_ASSETS_20_PCT_FFIEC" hidden="1">"c18875"</definedName>
    <definedName name="IQ_RISK_WEIGHTED_ASSETS_50_PCT_FFIEC" hidden="1">"c18876"</definedName>
    <definedName name="IQ_ROAM_MIN_USE_OTHER_CARRIERS" hidden="1">"c15765"</definedName>
    <definedName name="IQ_ROYALTIES_DUE_AFTER_FIVE" hidden="1">"c15969"</definedName>
    <definedName name="IQ_ROYALTIES_DUE_CY" hidden="1">"c15964"</definedName>
    <definedName name="IQ_ROYALTIES_DUE_CY1" hidden="1">"c15965"</definedName>
    <definedName name="IQ_ROYALTIES_DUE_CY2" hidden="1">"c15966"</definedName>
    <definedName name="IQ_ROYALTIES_DUE_CY3" hidden="1">"c15967"</definedName>
    <definedName name="IQ_ROYALTIES_DUE_CY4" hidden="1">"c15968"</definedName>
    <definedName name="IQ_ROYALTY_REVENUE_COAL" hidden="1">"c15932"</definedName>
    <definedName name="IQ_RSI" hidden="1">"c12704"</definedName>
    <definedName name="IQ_RSI_ADJ" hidden="1">"c12705"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IES_EMPLOYEE_BENEFITS_FFIEC" hidden="1">"c13023"</definedName>
    <definedName name="IQ_SALARIES_OTHER_BENEFITS" hidden="1">"c16176"</definedName>
    <definedName name="IQ_SALARY" hidden="1">"c1130"</definedName>
    <definedName name="IQ_SALE_COMMON_GROSS_FFIEC" hidden="1">"c12963"</definedName>
    <definedName name="IQ_SALE_CONVERSION_ACQUISITION_NET_COMMON_FFIEC" hidden="1">"c15351"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PREF_FFIEC" hidden="1">"c12961"</definedName>
    <definedName name="IQ_SALE_PROP" hidden="1">"c16029"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_TREASURY_FFIEC" hidden="1">"c12965"</definedName>
    <definedName name="IQ_SALES_COAL" hidden="1">"c15930"</definedName>
    <definedName name="IQ_SALES_MARKETING" hidden="1">"c2240"</definedName>
    <definedName name="IQ_SALES_TO_TOTAL_REVENUE_COAL" hidden="1">"c15943"</definedName>
    <definedName name="IQ_SAME_PROP_AGG_GLA" hidden="1">"c16055"</definedName>
    <definedName name="IQ_SAME_PROP_AGG_UNITS" hidden="1">"c16053"</definedName>
    <definedName name="IQ_SAME_PROP_EXPENSE" hidden="1">"c16050"</definedName>
    <definedName name="IQ_SAME_PROP_EXPENSE_GROWTH" hidden="1">"c16051"</definedName>
    <definedName name="IQ_SAME_PROP_NUMBER_PROP" hidden="1">"c16052"</definedName>
    <definedName name="IQ_SAME_PROP_PORTFOLIO_AREA" hidden="1">"c16054"</definedName>
    <definedName name="IQ_SAME_PROP_REV_GROWTH" hidden="1">"c16049"</definedName>
    <definedName name="IQ_SAME_PROP_REVENUE" hidden="1">"c16048"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ACCT_DEPOSITS_TOTAL_DEPOSITS" hidden="1">"c15721"</definedName>
    <definedName name="IQ_SAVINGS_DEPOSITS_NON_TRANS_ACCTS_FFIEC" hidden="1">"c15329"</definedName>
    <definedName name="IQ_SAVINGS_DEPOSITS_QUARTERLY_AVG_FFIEC" hidden="1">"c15485"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BC_EXPENSE_FFIEC" hidden="1">"c13077"</definedName>
    <definedName name="IQ_SCALABLE_INFRASTRUCTURE_CABLE_INVEST" hidden="1">"c15802"</definedName>
    <definedName name="IQ_SEC_1_4_CONSTRUCTION_DOM_CHARGE_OFFS_FFIEC" hidden="1">"c13165"</definedName>
    <definedName name="IQ_SEC_1_4_CONSTRUCTION_DOM_RECOV_FFIEC" hidden="1">"c13187"</definedName>
    <definedName name="IQ_SEC_BORROWED_OFF_BS_FFIEC" hidden="1">"c13127"</definedName>
    <definedName name="IQ_SEC_FARMLAND_DOM_CHARGE_OFFS_FFIEC" hidden="1">"c13167"</definedName>
    <definedName name="IQ_SEC_FARMLAND_DOM_RECOV_FFIEC" hidden="1">"c13189"</definedName>
    <definedName name="IQ_SEC_FUNDS_PURCHASED_ASSETS_TOT_FFIEC" hidden="1">"c13447"</definedName>
    <definedName name="IQ_SEC_ISSUED_US_AVAIL_SALE_FFIEC" hidden="1">"c12795"</definedName>
    <definedName name="IQ_SEC_ISSUED_US_TRADING_DOM_FFIEC" hidden="1">"c12920"</definedName>
    <definedName name="IQ_SEC_ISSUED_US_TRADING_FFIEC" hidden="1">"c12815"</definedName>
    <definedName name="IQ_SEC_MULTIFAM_DOM_CHARGE_OFFS_FFIEC" hidden="1">"c13171"</definedName>
    <definedName name="IQ_SEC_MULTIFAM_DOM_DUE_30_89_FFIEC" hidden="1">"c13263"</definedName>
    <definedName name="IQ_SEC_MULTIFAM_DOM_DUE_90_FFIEC" hidden="1">"c13291"</definedName>
    <definedName name="IQ_SEC_MULTIFAM_DOM_NON_ACCRUAL_FFIEC" hidden="1">"c13317"</definedName>
    <definedName name="IQ_SEC_MULTIFAM_DOM_RECOV_FFIEC" hidden="1">"c13193"</definedName>
    <definedName name="IQ_SEC_NONFARM_NONRES_CHARGE_OFFS_FFIEC" hidden="1">"c13629"</definedName>
    <definedName name="IQ_SEC_NONFARM_NONRES_DOM_OFFICES_DUE_30_89_FFIEC" hidden="1">"c13264"</definedName>
    <definedName name="IQ_SEC_NONFARM_NONRES_DOM_OFFICES_DUE_90_FFIEC" hidden="1">"c13292"</definedName>
    <definedName name="IQ_SEC_NONFARM_NONRES_DOM_OFFICES_NON_ACCRUAL_FFIEC" hidden="1">"c13318"</definedName>
    <definedName name="IQ_SEC_NONFARM_NONRES_RECOV_FFIEC" hidden="1">"c13633"</definedName>
    <definedName name="IQ_SEC_OTHER_CONSTRUCTION_DOM_CHARGE_OFFS_FFIEC" hidden="1">"c13166"</definedName>
    <definedName name="IQ_SEC_OTHER_CONSTRUCTION_DOM_RECOV_FFIEC" hidden="1">"c13188"</definedName>
    <definedName name="IQ_SEC_OTHER_NONFARM_NONRES_CHARGE_OFFS_FFIEC" hidden="1">"c13173"</definedName>
    <definedName name="IQ_SEC_OTHER_NONFARM_NONRES_DUE_30_89_FFIEC" hidden="1">"c13266"</definedName>
    <definedName name="IQ_SEC_OTHER_NONFARM_NONRES_DUE_90_FFIEC" hidden="1">"c13637"</definedName>
    <definedName name="IQ_SEC_OTHER_NONFARM_NONRES_NON_ACCRUAL_FFIEC" hidden="1">"c15462"</definedName>
    <definedName name="IQ_SEC_OTHER_NONFARM_NONRES_RECOV_FFIEC" hidden="1">"c13195"</definedName>
    <definedName name="IQ_SEC_OWNER_NONFARM_NONRES_CHARGE_OFFS_FFIEC" hidden="1">"c13172"</definedName>
    <definedName name="IQ_SEC_OWNER_NONFARM_NONRES_DUE_30_89_FFIEC" hidden="1">"c13265"</definedName>
    <definedName name="IQ_SEC_OWNER_NONFARM_NONRES_DUE_90_FFIEC" hidden="1">"c13636"</definedName>
    <definedName name="IQ_SEC_OWNER_NONFARM_NONRES_NON_ACCRUAL_FFIEC" hidden="1">"c15461"</definedName>
    <definedName name="IQ_SEC_OWNER_NONFARM_NONRES_RECOV_FFIEC" hidden="1">"c13194"</definedName>
    <definedName name="IQ_SEC_PURCHASED_RESELL" hidden="1">"c5513"</definedName>
    <definedName name="IQ_SEC_PURCHASED_RESELL_FFIEC" hidden="1">"c12807"</definedName>
    <definedName name="IQ_SEC_RE_FOREIGN_DUE_30_89_FFIEC" hidden="1">"c13267"</definedName>
    <definedName name="IQ_SEC_RE_FOREIGN_DUE_90_FFIEC" hidden="1">"c13293"</definedName>
    <definedName name="IQ_SEC_RE_FOREIGN_NON_ACCRUAL_FFIEC" hidden="1">"c13319"</definedName>
    <definedName name="IQ_SEC_SOLD_REPURCHASE_FFIEC" hidden="1">"c12857"</definedName>
    <definedName name="IQ_SECUR_RECEIV" hidden="1">"c1151"</definedName>
    <definedName name="IQ_SECURED_DEBT" hidden="1">"c2546"</definedName>
    <definedName name="IQ_SECURED_DEBT_PCT" hidden="1">"c2547"</definedName>
    <definedName name="IQ_SECURED_FARMLAND_DOM_DUE_30_89_FFIEC" hidden="1">"c13259"</definedName>
    <definedName name="IQ_SECURED_FARMLAND_DOM_DUE_90_FFIEC" hidden="1">"c13287"</definedName>
    <definedName name="IQ_SECURED_FARMLAND_DOM_NON_ACCRUAL_FFIEC" hidden="1">"c13313"</definedName>
    <definedName name="IQ_SECURED_FARMLAND_LL_REC_DOM_FFIEC" hidden="1">"c12901"</definedName>
    <definedName name="IQ_SECURED_MULTI_RES_LL_REC_DOM_FFIEC" hidden="1">"c12905"</definedName>
    <definedName name="IQ_SECURITIES_HELD_MATURITY_FFIEC" hidden="1">"c12777"</definedName>
    <definedName name="IQ_SECURITIES_ISSUED_US_FFIEC" hidden="1">"c12781"</definedName>
    <definedName name="IQ_SECURITIES_LENT_FFIEC" hidden="1">"c13255"</definedName>
    <definedName name="IQ_SECURITIES_QUARTERLY_AVG_FFIEC" hidden="1">"c13079"</definedName>
    <definedName name="IQ_SECURITIES_STATE_POLI_SUBD_QUARTERLY_AVG_FFIEC" hidden="1">"c15470"</definedName>
    <definedName name="IQ_SECURITIES_UNDERWRITING_UNUSED_FFIEC" hidden="1">"c13247"</definedName>
    <definedName name="IQ_SECURITIZATION_INC_OPERATING_INC_FFIEC" hidden="1">"c13390"</definedName>
    <definedName name="IQ_SECURITIZATION_INCOME_FFIEC" hidden="1">"c13012"</definedName>
    <definedName name="IQ_SECURITY_ACTIVE_STATUS" hidden="1">"c15160"</definedName>
    <definedName name="IQ_SECURITY_BORROW" hidden="1">"c1152"</definedName>
    <definedName name="IQ_SECURITY_NAME" hidden="1">"c15159"</definedName>
    <definedName name="IQ_SECURITY_OWN" hidden="1">"c1153"</definedName>
    <definedName name="IQ_SECURITY_RESELL" hidden="1">"c1154"</definedName>
    <definedName name="IQ_SELECTED_FOREIGN_ASSETS_FFIEC" hidden="1">"c13485"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_ACCOUNT_ASSETS_LH_FFIEC" hidden="1">"c13105"</definedName>
    <definedName name="IQ_SEPARATE_ACCOUNT_LIAB_LH_FFIEC" hidden="1">"c13108"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DEPOSIT_ACCOUNTS_DOM_FFIEC" hidden="1">"c13003"</definedName>
    <definedName name="IQ_SERVICE_CHARGES_OPERATING_INC_FFIEC" hidden="1">"c13384"</definedName>
    <definedName name="IQ_SERVICING_FEES_FFIEC" hidden="1">"c13011"</definedName>
    <definedName name="IQ_SERVICING_FEES_OPERATING_INC_FFIEC" hidden="1">"c13389"</definedName>
    <definedName name="IQ_SETTLEMENTS_TAX_AUTHORITIES" hidden="1">"c15737"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_PARTNERSHIP_ASSETS" hidden="1">"c16071"</definedName>
    <definedName name="IQ_SHARE_PARTNERSHIP_CURRENT_ASSETS" hidden="1">"c16069"</definedName>
    <definedName name="IQ_SHARE_PARTNERSHIP_CURRENT_LIAB" hidden="1">"c16073"</definedName>
    <definedName name="IQ_SHARE_PARTNERSHIP_CURRENT_TAX" hidden="1">"c16091"</definedName>
    <definedName name="IQ_SHARE_PARTNERSHIP_DEBT" hidden="1">"c16078"</definedName>
    <definedName name="IQ_SHARE_PARTNERSHIP_DEFERRED_TAX" hidden="1">"c16092"</definedName>
    <definedName name="IQ_SHARE_PARTNERSHIP_DEPRECIATION" hidden="1">"c16089"</definedName>
    <definedName name="IQ_SHARE_PARTNERSHIP_FLOAT_DEBT" hidden="1">"c16077"</definedName>
    <definedName name="IQ_SHARE_PARTNERSHIP_FR_DEBT" hidden="1">"c16076"</definedName>
    <definedName name="IQ_SHARE_PARTNERSHIP_INT_EXPENSE" hidden="1">"c16088"</definedName>
    <definedName name="IQ_SHARE_PARTNERSHIP_INT_INCOME" hidden="1">"c16090"</definedName>
    <definedName name="IQ_SHARE_PARTNERSHIP_LIAB" hidden="1">"c16075"</definedName>
    <definedName name="IQ_SHARE_PARTNERSHIP_LT_ASSETS" hidden="1">"c16070"</definedName>
    <definedName name="IQ_SHARE_PARTNERSHIP_NOI" hidden="1">"c16084"</definedName>
    <definedName name="IQ_SHARE_PARTNERSHIP_NON_CURRENT_LIAB" hidden="1">"c16074"</definedName>
    <definedName name="IQ_SHARE_PARTNERSHIP_OPEX" hidden="1">"c16086"</definedName>
    <definedName name="IQ_SHARE_PARTNERSHIP_OTHER_EXPENSE" hidden="1">"c16087"</definedName>
    <definedName name="IQ_SHARE_PARTNERSHIP_OTHER_INCOME" hidden="1">"c16085"</definedName>
    <definedName name="IQ_SHARE_PARTNERSHIP_REVENUE" hidden="1">"c16083"</definedName>
    <definedName name="IQ_SHARE_RE_ASSET" hidden="1">"c16082"</definedName>
    <definedName name="IQ_SHARE_RE_ASSET_DEVELOP_PROP" hidden="1">"c16080"</definedName>
    <definedName name="IQ_SHARE_RE_ASSET_INV_PROP" hidden="1">"c16079"</definedName>
    <definedName name="IQ_SHARE_RE_ASSET_OTHER" hidden="1">"c16081"</definedName>
    <definedName name="IQ_SHAREOUTSTANDING" hidden="1">"c1347"</definedName>
    <definedName name="IQ_SHARES_PER_DR" hidden="1">"c204"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POSITIONS_FFIEC" hidden="1">"c12859"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LD_COAL" hidden="1">"c15936"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PECIFIC_ALLOWANCE" hidden="1">"c15247"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ASSETS_TOT_FFIEC" hidden="1">"c13438"</definedName>
    <definedName name="IQ_ST_INVEST_ST_NONCORE_FUNDING_FFIEC" hidden="1">"c13338"</definedName>
    <definedName name="IQ_ST_INVEST_UTI" hidden="1">"c1198"</definedName>
    <definedName name="IQ_ST_NOTE_RECEIV" hidden="1">"c1199"</definedName>
    <definedName name="IQ_STANDBY_LOC_FHLB_BANK_BEHALF_OFF_BS_FFIEC" hidden="1">"c15412"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POLI_SUBD_US_NON_TRANS_ACCTS_FFIEC" hidden="1">"c15324"</definedName>
    <definedName name="IQ_STATES_POLI_SUBD_US_TRANS_ACCTS_FFIEC" hidden="1">"c15316"</definedName>
    <definedName name="IQ_STATUTORY_SURPLUS" hidden="1">"c1201"</definedName>
    <definedName name="IQ_STATUTORY_SURPLUS_GAAP_EQUITY" hidden="1">"c15883"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XPLORE_DRILL" hidden="1">"c13851"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IGHT_LINE_RENT_ADJ" hidden="1">"c16178"</definedName>
    <definedName name="IQ_STRATEGY_NOTE" hidden="1">"c6791"</definedName>
    <definedName name="IQ_STRIKE_PRICE_ISSUED" hidden="1">"c1645"</definedName>
    <definedName name="IQ_STRIKE_PRICE_OS" hidden="1">"c1646"</definedName>
    <definedName name="IQ_STRIPS_RECEIVABLE_MORTGAGE_LOANS_FFIEC" hidden="1">"c12844"</definedName>
    <definedName name="IQ_STRIPS_RECEIVABLE_OTHER_FFIEC" hidden="1">"c12845"</definedName>
    <definedName name="IQ_STRUCTURED_NOTES_INVEST_SECURITIES_FFIEC" hidden="1">"c13468"</definedName>
    <definedName name="IQ_STRUCTURING_NOTES_TIER_1_FFIEC" hidden="1">"c13344"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B_NOTES_DEBENTURES_FAIR_VALUE_TOT_FFIEC" hidden="1">"c15410"</definedName>
    <definedName name="IQ_SUB_NOTES_DEBENTURES_FFIEC" hidden="1">"c12867"</definedName>
    <definedName name="IQ_SUB_NOTES_DEBENTURES_LEVEL_1_FFIEC" hidden="1">"c15432"</definedName>
    <definedName name="IQ_SUB_NOTES_DEBENTURES_LEVEL_2_FFIEC" hidden="1">"c15445"</definedName>
    <definedName name="IQ_SUB_NOTES_DEBENTURES_LEVEL_3_FFIEC" hidden="1">"c15458"</definedName>
    <definedName name="IQ_SUB_NOTES_PAYABLE_UNCONSOLIDATED_TRUSTS_FFIEC" hidden="1">"c12868"</definedName>
    <definedName name="IQ_SUBS_ANALOG_CABLE" hidden="1">"c2855"</definedName>
    <definedName name="IQ_SUBS_BASIC_CABLE" hidden="1">"c2857"</definedName>
    <definedName name="IQ_SUBS_BBAND" hidden="1">"c2858"</definedName>
    <definedName name="IQ_SUBS_BUNDLED" hidden="1">"c2861"</definedName>
    <definedName name="IQ_SUBS_DIG_CABLE" hidden="1">"c2856"</definedName>
    <definedName name="IQ_SUBS_NON_VIDEO" hidden="1">"c2860"</definedName>
    <definedName name="IQ_SUBS_PHONE" hidden="1">"c2859"</definedName>
    <definedName name="IQ_SUBS_POSTPAID_WIRELESS" hidden="1">"c2118"</definedName>
    <definedName name="IQ_SUBS_PREPAID_WIRELESS" hidden="1">"c2117"</definedName>
    <definedName name="IQ_SUBS_RESELL_WHOLESALE_WIRELESS" hidden="1">"c15749"</definedName>
    <definedName name="IQ_SUBS_TOTAL" hidden="1">"c2862"</definedName>
    <definedName name="IQ_SUBS_TOTAL_WIRELESS" hidden="1">"c2119"</definedName>
    <definedName name="IQ_SUPPLIES_FFIEC" hidden="1">"c13050"</definedName>
    <definedName name="IQ_SUPPORT_INFRASTRUCTURE_CABLE_INVEST" hidden="1">"c15805"</definedName>
    <definedName name="IQ_SURFACE_RESERVES_COAL" hidden="1">"c15920"</definedName>
    <definedName name="IQ_SURFACE_RESERVES_TO_TOTAL_RESERVES_COAL" hidden="1">"c15959"</definedName>
    <definedName name="IQ_SURPLUS_FFIEC" hidden="1">"c12877"</definedName>
    <definedName name="IQ_SVA" hidden="1">"c1214"</definedName>
    <definedName name="IQ_SYNTHETIC_STRUCTURED_PRODUCTS_AVAIL_SALE_FFIEC" hidden="1">"c15264"</definedName>
    <definedName name="IQ_SYNTHETIC_STRUCTURED_PRODUCTS_FFIEC" hidden="1">"c15261"</definedName>
    <definedName name="IQ_TANGIBLE_ASSETS_FFIEC" hidden="1">"c13916"</definedName>
    <definedName name="IQ_TANGIBLE_COMMON_EQUITY_FFIEC" hidden="1">"c13914"</definedName>
    <definedName name="IQ_TANGIBLE_EQUITY_ASSETS_FFIEC" hidden="1">"c13346"</definedName>
    <definedName name="IQ_TANGIBLE_EQUITY_FFIEC" hidden="1">"c13915"</definedName>
    <definedName name="IQ_TANGIBLE_TIER_1_LEVERAGE_FFIEC" hidden="1">"c13345"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EQUIVALENT_ADJUSTMENTS_FFIEC" hidden="1">"c13854"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AXES_ADJ_NOI_FFIEC" hidden="1">"c13395"</definedName>
    <definedName name="IQ_TAXES_NOI_FFIEC" hidden="1">"c13394"</definedName>
    <definedName name="IQ_TAXES_TE_AVG_ASSETS_FFIEC" hidden="1">"c13366"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EXCL_FFIEC" hidden="1">"c13516"</definedName>
    <definedName name="IQ_TBV_SHARE" hidden="1">"c1217"</definedName>
    <definedName name="IQ_TELECOM_FFIEC" hidden="1">"c13057"</definedName>
    <definedName name="IQ_TEMPLATE" hidden="1">"c1521"</definedName>
    <definedName name="IQ_TENANT" hidden="1">"c1218"</definedName>
    <definedName name="IQ_TENANT_LEASE_COMMISSION" hidden="1">"c16177"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1_CAPITAL_BEFORE_CHARGES_T1_FFIEC" hidden="1">"c13139"</definedName>
    <definedName name="IQ_TIER_1_CAPITAL_FFIEC" hidden="1">"c13143"</definedName>
    <definedName name="IQ_TIER_1_LEVERAGE_RATIO_FFIEC" hidden="1">"c13160"</definedName>
    <definedName name="IQ_TIER_1_RISK_BASED_CAPITAL_RATIO_FFIEC" hidden="1">"c13161"</definedName>
    <definedName name="IQ_TIER_2_CAPITAL_FFIEC" hidden="1">"c13149"</definedName>
    <definedName name="IQ_TIER_3_CAPITAL_ALLOCATED_MARKET_RISK_FFIEC" hidden="1">"c13151"</definedName>
    <definedName name="IQ_TIER_ONE_CAPITAL" hidden="1">"c2667"</definedName>
    <definedName name="IQ_TIER_ONE_RATIO" hidden="1">"c1229"</definedName>
    <definedName name="IQ_TIER_TWO_CAPITAL" hidden="1">"c2669"</definedName>
    <definedName name="IQ_TIER_TWO_CAPITAL_RATIO" hidden="1">"c15241"</definedName>
    <definedName name="IQ_TIME_DEP" hidden="1">"c1230"</definedName>
    <definedName name="IQ_TIME_DEPOSIT_LESS_100000_QUARTERLY_AVG_FFIEC" hidden="1">"c15487"</definedName>
    <definedName name="IQ_TIME_DEPOSIT_MORE_100000_QUARTERLY_AVG_FFIEC" hidden="1">"c15486"</definedName>
    <definedName name="IQ_TIME_DEPOSITS_LESS_100K_OTHER_INSTITUTIONS_FFIEC" hidden="1">"c12953"</definedName>
    <definedName name="IQ_TIME_DEPOSITS_LESS_100K_TOT_DEPOSITS_FFIEC" hidden="1">"c13907"</definedName>
    <definedName name="IQ_TIME_DEPOSITS_MORE_100K_OTHER_INSTITUTIONS_FFIEC" hidden="1">"c12954"</definedName>
    <definedName name="IQ_TIME_DEPOSITS_MORE_100K_TOT_DEPOSITS_FFIEC" hidden="1">"c13906"</definedName>
    <definedName name="IQ_TIME_DEPOSITS_TOTAL_DEPOSITS" hidden="1">"c15723"</definedName>
    <definedName name="IQ_TODAY" hidden="1">0</definedName>
    <definedName name="IQ_TOT_1_4_FAM_LOANS_TOT_LOANS_FFIEC" hidden="1">"c13868"</definedName>
    <definedName name="IQ_TOT_ADJ_INC" hidden="1">"c1616"</definedName>
    <definedName name="IQ_TOT_LEASES_TOT_LOANS_FFIEC" hidden="1">"c13876"</definedName>
    <definedName name="IQ_TOT_NON_RE_LOANS_TOT_LOANS_FFIEC" hidden="1">"c13877"</definedName>
    <definedName name="IQ_TOT_NONTRANS_ACCTS_TOT_DEPOSITS_FFIEC" hidden="1">"c13909"</definedName>
    <definedName name="IQ_TOT_RE_LOANS_TOT_LOANS_FFIEC" hidden="1">"c13873"</definedName>
    <definedName name="IQ_TOT_TIME_DEPOSITS_TOT_DEPOSITS_FFIEC" hidden="1">"c13908"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BNK_SUBTOTAL_AP" hidden="1">"c13644"</definedName>
    <definedName name="IQ_TOTAL_ASSETS_FAIR_VALUE_TOT_FFIEC" hidden="1">"c15405"</definedName>
    <definedName name="IQ_TOTAL_ASSETS_FFIEC" hidden="1">"c12849"</definedName>
    <definedName name="IQ_TOTAL_ASSETS_LEVEL_1_FFIEC" hidden="1">"c15427"</definedName>
    <definedName name="IQ_TOTAL_ASSETS_LEVEL_2_FFIEC" hidden="1">"c15440"</definedName>
    <definedName name="IQ_TOTAL_ASSETS_LEVEL_3_FFIEC" hidden="1">"c15453"</definedName>
    <definedName name="IQ_TOTAL_ASSETS_LH_FFIEC" hidden="1">"c13106"</definedName>
    <definedName name="IQ_TOTAL_ASSETS_PC_FFIEC" hidden="1">"c13099"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BROKERED_DEPOSIT_FFIEC" hidden="1">"c15304"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DUE_DEPOSITORY_INSTIT_DOM_FFIEC" hidden="1">"c15291"</definedName>
    <definedName name="IQ_TOTAL_CASH_DUE_DEPOSITORY_INSTIT_FFIEC" hidden="1">"c15285"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"c16171"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OMMON_EQUITY_FFIEC" hidden="1">"c13913"</definedName>
    <definedName name="IQ_TOTAL_COMMON_EQUITY_TOTAL_ASSETS_FFIEC" hidden="1">"c13864"</definedName>
    <definedName name="IQ_TOTAL_COMMON_SHARES_OUT_FFIEC" hidden="1">"c12955"</definedName>
    <definedName name="IQ_TOTAL_CONSTRUCTION_LL_REC_DOM_FFIEC" hidden="1">"c13515"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EPOSITS_DOM_FFIEC" hidden="1">"c15313"</definedName>
    <definedName name="IQ_TOTAL_DEPOSITS_FFIEC" hidden="1">"c13623"</definedName>
    <definedName name="IQ_TOTAL_DEPOSITS_SUPPLE" hidden="1">"c15253"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CAPITAL_T1_FFIEC" hidden="1">"c13130"</definedName>
    <definedName name="IQ_TOTAL_EQUITY_FFIEC" hidden="1">"c12881"</definedName>
    <definedName name="IQ_TOTAL_EQUITY_INCL_MINORITY_INTEREST_FFIEC" hidden="1">"c15278"</definedName>
    <definedName name="IQ_TOTAL_EQUITY_LH_FFIEC" hidden="1">"c13109"</definedName>
    <definedName name="IQ_TOTAL_EQUITY_PC_FFIEC" hidden="1">"c13102"</definedName>
    <definedName name="IQ_TOTAL_EQUITY_SUBTOTAL_AP" hidden="1">"c8989"</definedName>
    <definedName name="IQ_TOTAL_EQUITY_TOTAL_ASSETS_FFIEC" hidden="1">"c13863"</definedName>
    <definedName name="IQ_TOTAL_FOREIGN_DEPOSITS_FFIEC" hidden="1">"c15348"</definedName>
    <definedName name="IQ_TOTAL_FOREIGN_LOANS_QUARTERLY_AVG_FFIEC" hidden="1">"c15482"</definedName>
    <definedName name="IQ_TOTAL_IBF_ASSETS_CONSOL_BANK_FFIEC" hidden="1">"c15299"</definedName>
    <definedName name="IQ_TOTAL_IBF_LIABILITIES_FFIEC" hidden="1">"c15302"</definedName>
    <definedName name="IQ_TOTAL_IBF_LL_REC_FFIEC" hidden="1">"c15297"</definedName>
    <definedName name="IQ_TOTAL_INT_EXPENSE_FFIEC" hidden="1">"c13000"</definedName>
    <definedName name="IQ_TOTAL_INT_INCOME_FFIEC" hidden="1">"c12989"</definedName>
    <definedName name="IQ_TOTAL_INTEREST_EXP" hidden="1">"c1382"</definedName>
    <definedName name="IQ_TOTAL_INTEREST_EXP_FOREIGN_FFIEC" hidden="1">"c15374"</definedName>
    <definedName name="IQ_TOTAL_INTEREST_INC_FOREIGN_FFIEC" hidden="1">"c15373"</definedName>
    <definedName name="IQ_TOTAL_INVENTORY" hidden="1">"c1385"</definedName>
    <definedName name="IQ_TOTAL_INVEST" hidden="1">"c1275"</definedName>
    <definedName name="IQ_TOTAL_IRA_KEOGH_PLAN_ACCOUNTS_FFIEC" hidden="1">"c15303"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EQUITY_FFIEC" hidden="1">"c12882"</definedName>
    <definedName name="IQ_TOTAL_LIABILITIES_FAIR_VALUE_TOT_FFIEC" hidden="1">"c15411"</definedName>
    <definedName name="IQ_TOTAL_LIABILITIES_FFIEC" hidden="1">"c12873"</definedName>
    <definedName name="IQ_TOTAL_LIABILITIES_LEVEL_1_FFIEC" hidden="1">"c15433"</definedName>
    <definedName name="IQ_TOTAL_LIABILITIES_LEVEL_2_FFIEC" hidden="1">"c15446"</definedName>
    <definedName name="IQ_TOTAL_LIABILITIES_LEVEL_3_FFIEC" hidden="1">"c15459"</definedName>
    <definedName name="IQ_TOTAL_LL_REC_DOM_FFIEC" hidden="1">"c12917"</definedName>
    <definedName name="IQ_TOTAL_LL_REC_FFIEC" hidden="1">"c12898"</definedName>
    <definedName name="IQ_TOTAL_LOANS" hidden="1">"c5653"</definedName>
    <definedName name="IQ_TOTAL_LOANS_DOM_QUARTERLY_AVG_FFIEC" hidden="1">"c15475"</definedName>
    <definedName name="IQ_TOTAL_LOANS_LEASES_AND_OTHER_DUE_30_89_FFIEC" hidden="1">"c15416"</definedName>
    <definedName name="IQ_TOTAL_LOANS_LEASES_AND_OTHER_DUE_90_FFIEC" hidden="1">"c15420"</definedName>
    <definedName name="IQ_TOTAL_LOANS_LEASES_AND_OTHER_NON_ACCRUAL_FFIEC" hidden="1">"c15466"</definedName>
    <definedName name="IQ_TOTAL_LOANS_LEASES_CHARGE_OFFS_FFIEC" hidden="1">"c13186"</definedName>
    <definedName name="IQ_TOTAL_LOANS_LEASES_DUE_30_89_FFIEC" hidden="1">"c13280"</definedName>
    <definedName name="IQ_TOTAL_LOANS_LEASES_DUE_90_FFIEC" hidden="1">"c13306"</definedName>
    <definedName name="IQ_TOTAL_LOANS_LEASES_NON_ACCRUAL_FFIEC" hidden="1">"c13757"</definedName>
    <definedName name="IQ_TOTAL_LOANS_LEASES_RECOV_FFIEC" hidden="1">"c13208"</definedName>
    <definedName name="IQ_TOTAL_LONG_DEBT" hidden="1">"c1617"</definedName>
    <definedName name="IQ_TOTAL_NON_REC" hidden="1">"c1444"</definedName>
    <definedName name="IQ_TOTAL_NON_TRANS_ACCTS_FFIEC" hidden="1">"c15328"</definedName>
    <definedName name="IQ_TOTAL_NONINTEREST_EXPENSE_FOREIGN_FFIEC" hidden="1">"c15386"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ERATING_EXPENSE" hidden="1">"c16047"</definedName>
    <definedName name="IQ_TOTAL_OPERATING_REVENUE" hidden="1">"c16030"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_LOANS_TOTAL_LOANS" hidden="1">"c15715"</definedName>
    <definedName name="IQ_TOTAL_RE_NOI_AVG_GROSS_PROP" hidden="1">"c16059"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NTAL_REVENUE" hidden="1">"c16022"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TURN_SWAPS_DERIVATIVES_BENEFICIARY_FFIEC" hidden="1">"c13120"</definedName>
    <definedName name="IQ_TOTAL_RETURN_SWAPS_DERIVATIVES_GUARANTOR_FFIEC" hidden="1">"c13113"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EVENUE_FFIEC" hidden="1">"c13020"</definedName>
    <definedName name="IQ_TOTAL_REVENUE_FOREIGN_FFIEC" hidden="1">"c15383"</definedName>
    <definedName name="IQ_TOTAL_RISK_BASED_CAPITAL_FFIEC" hidden="1">"c13153"</definedName>
    <definedName name="IQ_TOTAL_RISK_BASED_CAPITAL_RATIO_FFIEC" hidden="1">"c13162"</definedName>
    <definedName name="IQ_TOTAL_RISK_WEIGHTED_ASSETS_FFIEC" hidden="1">"c13858"</definedName>
    <definedName name="IQ_TOTAL_ROOMS" hidden="1">"c8789"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"c16168"</definedName>
    <definedName name="IQ_TOTAL_TIME_LESS_100000_1_TO_3_YEARS_FFIEC" hidden="1">"c15335"</definedName>
    <definedName name="IQ_TOTAL_TIME_LESS_100000_3_MONTHS_LESS_FFIEC" hidden="1">"c15333"</definedName>
    <definedName name="IQ_TOTAL_TIME_LESS_100000_3_TO_12_MONTHS_FFIEC" hidden="1">"c15334"</definedName>
    <definedName name="IQ_TOTAL_TIME_LESS_100000_FFIEC" hidden="1">"c15332"</definedName>
    <definedName name="IQ_TOTAL_TIME_LESS_100000_OVER_3_YEARS_FFIEC" hidden="1">"c15336"</definedName>
    <definedName name="IQ_TOTAL_TIME_MORE_100000_1_TO_3_YEARS_FFIEC" hidden="1">"c15340"</definedName>
    <definedName name="IQ_TOTAL_TIME_MORE_100000_3_MONTHS_LESS_FFIEC" hidden="1">"c15338"</definedName>
    <definedName name="IQ_TOTAL_TIME_MORE_100000_3_TO_12_MONTHS_FFIEC" hidden="1">"c15339"</definedName>
    <definedName name="IQ_TOTAL_TIME_MORE_100000_FFIEC" hidden="1">"c15337"</definedName>
    <definedName name="IQ_TOTAL_TIME_MORE_100000_OVER_3_YEARS_FFIEC" hidden="1">"c15341"</definedName>
    <definedName name="IQ_TOTAL_TRADING_ASSETS_FFIEC" hidden="1">"c12939"</definedName>
    <definedName name="IQ_TOTAL_TRADING_LIAB_DOM_FFIEC" hidden="1">"c12944"</definedName>
    <definedName name="IQ_TOTAL_TRADING_LIAB_FOREIGN_FFIEC" hidden="1">"c15296"</definedName>
    <definedName name="IQ_TOTAL_TRANS_ACCTS_FFIEC" hidden="1">"c15321"</definedName>
    <definedName name="IQ_TOTAL_UNITS" hidden="1">"c8773"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SUPPLE" hidden="1">"c13817"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_TERM_FEE" hidden="1">"c13638"</definedName>
    <definedName name="IQ_TR_BUY_TERM_FEE_PCT" hidden="1">"c13639"</definedName>
    <definedName name="IQ_TR_BUYBACK_TO_CLOSE" hidden="1">"c13919"</definedName>
    <definedName name="IQ_TR_BUYBACK_TO_HIGH" hidden="1">"c13917"</definedName>
    <definedName name="IQ_TR_BUYBACK_TO_LOW" hidden="1">"c13918"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PPROACH" hidden="1">"c12706"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OFFER_PER_SHARE" hidden="1">"c18872"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GISTRATION_FEES" hidden="1">"c2274"</definedName>
    <definedName name="IQ_TR_RENEWAL_BUYBACK" hidden="1">"c2413"</definedName>
    <definedName name="IQ_TR_ROUND_NUMBER" hidden="1">"c2295"</definedName>
    <definedName name="IQ_TR_SEC_FEES" hidden="1">"c13642"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_TERM_FEE" hidden="1">"c2298"</definedName>
    <definedName name="IQ_TR_SELL_TERM_FEE_PCT" hidden="1">"c2297"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"c13640"</definedName>
    <definedName name="IQ_TR_TERM_FEE_PCT" hidden="1">"c13641"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ASSETS_FAIR_VALUE_TOT_FFIEC" hidden="1">"c13210"</definedName>
    <definedName name="IQ_TRADING_ASSETS_FFIEC" hidden="1">"c12812"</definedName>
    <definedName name="IQ_TRADING_ASSETS_FOREIGN_FFIEC" hidden="1">"c12940"</definedName>
    <definedName name="IQ_TRADING_ASSETS_LEVEL_1_FFIEC" hidden="1">"c13218"</definedName>
    <definedName name="IQ_TRADING_ASSETS_LEVEL_2_FFIEC" hidden="1">"c13226"</definedName>
    <definedName name="IQ_TRADING_ASSETS_LEVEL_3_FFIEC" hidden="1">"c13234"</definedName>
    <definedName name="IQ_TRADING_ASSETS_QUARTERLY_AVG_FFIEC" hidden="1">"c13085"</definedName>
    <definedName name="IQ_TRADING_CURRENCY" hidden="1">"c2212"</definedName>
    <definedName name="IQ_TRADING_ITEM_CIQID" hidden="1">"c8949"</definedName>
    <definedName name="IQ_TRADING_LIABILITIES_FAIR_VALUE_TOT_FFIEC" hidden="1">"c13214"</definedName>
    <definedName name="IQ_TRADING_LIABILITIES_FFIEC" hidden="1">"c12858"</definedName>
    <definedName name="IQ_TRADING_LIABILITIES_LEVEL_1_FFIEC" hidden="1">"c13222"</definedName>
    <definedName name="IQ_TRADING_LIABILITIES_LEVEL_2_FFIEC" hidden="1">"c13230"</definedName>
    <definedName name="IQ_TRADING_LIABILITIES_LEVEL_3_FFIEC" hidden="1">"c13238"</definedName>
    <definedName name="IQ_TRADING_REV_FOREIGN_FFIEC" hidden="1">"c15377"</definedName>
    <definedName name="IQ_TRADING_REV_OPERATING_INC_FFIEC" hidden="1">"c13385"</definedName>
    <definedName name="IQ_TRADING_REVENUE_FFIEC" hidden="1">"c13004"</definedName>
    <definedName name="IQ_TRANS_ACCTS_TOT_DEPOSITS_FFIEC" hidden="1">"c13904"</definedName>
    <definedName name="IQ_TRANS_IMPACT_FIN_48_CURRENT_ASSETS" hidden="1">"c15727"</definedName>
    <definedName name="IQ_TRANS_IMPACT_FIN_48_CURRENT_LIABILITIES" hidden="1">"c15729"</definedName>
    <definedName name="IQ_TRANS_IMPACT_FIN_48_LT_ASSETS" hidden="1">"c15728"</definedName>
    <definedName name="IQ_TRANS_IMPACT_FIN_48_NON_CURRENT_LIABILITIES" hidden="1">"c15730"</definedName>
    <definedName name="IQ_TRANS_IMPACT_FIN_48_RETAINED_EARNINGS" hidden="1">"c15731"</definedName>
    <definedName name="IQ_TRANSACTION_LIST" hidden="1">"c15126"</definedName>
    <definedName name="IQ_TRANSACTION_LIST_BANKRUPTCY" hidden="1">"c15131"</definedName>
    <definedName name="IQ_TRANSACTION_LIST_BUYBACK" hidden="1">"c15129"</definedName>
    <definedName name="IQ_TRANSACTION_LIST_INCL_SUBS" hidden="1">"c15132"</definedName>
    <definedName name="IQ_TRANSACTION_LIST_INCL_SUBS_BANKRUPTCY" hidden="1">"c15137"</definedName>
    <definedName name="IQ_TRANSACTION_LIST_INCL_SUBS_BUYBACK" hidden="1">"c15135"</definedName>
    <definedName name="IQ_TRANSACTION_LIST_INCL_SUBS_MA" hidden="1">"c15133"</definedName>
    <definedName name="IQ_TRANSACTION_LIST_INCL_SUBS_PO" hidden="1">"c15136"</definedName>
    <definedName name="IQ_TRANSACTION_LIST_INCL_SUBS_PP" hidden="1">"c15134"</definedName>
    <definedName name="IQ_TRANSACTION_LIST_MA" hidden="1">"c15127"</definedName>
    <definedName name="IQ_TRANSACTION_LIST_PO" hidden="1">"c15130"</definedName>
    <definedName name="IQ_TRANSACTION_LIST_PP" hidden="1">"c15128"</definedName>
    <definedName name="IQ_TREASURER_ID" hidden="1">"c15214"</definedName>
    <definedName name="IQ_TREASURER_NAME" hidden="1">"c15213"</definedName>
    <definedName name="IQ_TREASURY" hidden="1">"c1311"</definedName>
    <definedName name="IQ_TREASURY_INVEST_SECURITIES_FFIEC" hidden="1">"c13457"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FIEC" hidden="1">"c15352"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ASSIGNED_RESERVES_COAL" hidden="1">"c15914"</definedName>
    <definedName name="IQ_UNASSIGNED_RESERVES_TO_TOTAL_RESERVES_COAL" hidden="1">"c15956"</definedName>
    <definedName name="IQ_UNCLASSIFIED_PROPERTY_OPERATING_EXPENSE" hidden="1">"c16034"</definedName>
    <definedName name="IQ_UNCLASSIFIED_RENTAL_INCOME" hidden="1">"c16021"</definedName>
    <definedName name="IQ_UNCONSOL_BEDS" hidden="1">"c8783"</definedName>
    <definedName name="IQ_UNCONSOL_NOI" hidden="1">"c16067"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GROUND_RESERVES_COAL" hidden="1">"c15922"</definedName>
    <definedName name="IQ_UNDERGROUND_RESERVES_TO_TOTAL_RESERVES_COAL" hidden="1">"c15960"</definedName>
    <definedName name="IQ_UNDERWRITING_PROFIT" hidden="1">"c9975"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LL_REC_DOM_FFIEC" hidden="1">"c12916"</definedName>
    <definedName name="IQ_UNEARNED_INCOME_LL_REC_FFIEC" hidden="1">"c12897"</definedName>
    <definedName name="IQ_UNEARNED_PREMIUMS_PC_FFIEC" hidden="1">"c13101"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REALIZED_GAIN" hidden="1">"c1619"</definedName>
    <definedName name="IQ_UNRECOG_TAX_BENEFIT_BEG_PERIOD" hidden="1">"c15732"</definedName>
    <definedName name="IQ_UNRECOG_TAX_BENEFIT_END_PERIOD" hidden="1">"c15740"</definedName>
    <definedName name="IQ_UNRECOG_TAX_BENEFIT_OTHER_ADJ" hidden="1">"c15739"</definedName>
    <definedName name="IQ_UNSECURED_COMMITMENTS_COMMERCIAL_RE_UNUSED_FFIEC" hidden="1">"c13246"</definedName>
    <definedName name="IQ_UNSECURED_DEBT" hidden="1">"c2548"</definedName>
    <definedName name="IQ_UNSECURED_DEBT_PCT" hidden="1">"c2549"</definedName>
    <definedName name="IQ_UNUSUAL_EXP" hidden="1">"c1456"</definedName>
    <definedName name="IQ_UPGRADE_REBUILD_CABLE_INVEST" hidden="1">"c15804"</definedName>
    <definedName name="IQ_US_ADDRESS_LEASE_FIN_REC_FFIEC" hidden="1">"c13624"</definedName>
    <definedName name="IQ_US_AGENCY_OBLIG_FFIEC" hidden="1">"c12779"</definedName>
    <definedName name="IQ_US_AGENCY_OBLIG_TRADING_DOM_FFIEC" hidden="1">"c12919"</definedName>
    <definedName name="IQ_US_AGENCY_OBLIG_TRADING_FFIEC" hidden="1">"c12814"</definedName>
    <definedName name="IQ_US_AGENCY_OBLIGATIONS_AVAIL_SALE_FFIEC" hidden="1">"c12793"</definedName>
    <definedName name="IQ_US_BANKS_OTHER_INST_FOREIGN_DEP_FFIEC" hidden="1">"c15343"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T_NON_TRANS_ACCTS_FFIEC" hidden="1">"c15323"</definedName>
    <definedName name="IQ_US_GOVT_STATE_POLI_SUBD_IN_US_FOREIGN_DEP_FFIEC" hidden="1">"c15346"</definedName>
    <definedName name="IQ_US_GOVT_TRANS_ACCTS_FFIEC" hidden="1">"c15315"</definedName>
    <definedName name="IQ_US_INST_DUE_30_89_FFIEC" hidden="1">"c13268"</definedName>
    <definedName name="IQ_US_INST_DUE_90_FFIEC" hidden="1">"c13294"</definedName>
    <definedName name="IQ_US_INST_NON_ACCRUAL_FFIEC" hidden="1">"c13320"</definedName>
    <definedName name="IQ_US_SPONSORED_AGENCY_OBLIG_AVAIL_SALE_FFIEC" hidden="1">"c12794"</definedName>
    <definedName name="IQ_US_SPONSORED_AGENCY_OBLIG_FFIEC" hidden="1">"c12780"</definedName>
    <definedName name="IQ_US_TREASURY_SEC_AVAIL_SALE_FFIEC" hidden="1">"c12792"</definedName>
    <definedName name="IQ_US_TREASURY_SEC_TRADING_DOM_FFIEC" hidden="1">"c12918"</definedName>
    <definedName name="IQ_US_TREASURY_SEC_TRADING_FFIEC" hidden="1">"c12813"</definedName>
    <definedName name="IQ_US_TREASURY_SECURITIES_FFIEC" hidden="1">"c12778"</definedName>
    <definedName name="IQ_UST_SEC_GOVT_AGENCY_CORP_QUARTERLY_AVG_FFIEC" hidden="1">"c15469"</definedName>
    <definedName name="IQ_UST_SECURITIES_GOVT_AGENCY_QUARTERLY_AVG_FFIEC" hidden="1">"c15468"</definedName>
    <definedName name="IQ_UTIL_PPE_NET" hidden="1">"c1620"</definedName>
    <definedName name="IQ_UTIL_REV" hidden="1">"c2091"</definedName>
    <definedName name="IQ_UTILITY_EXPENSE" hidden="1">"c16031"</definedName>
    <definedName name="IQ_UV_PENSION_LIAB" hidden="1">"c1332"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ARIABLE_RATE_PREFERREDS_INT_SENSITIVITY_FFIEC" hidden="1">"c13096"</definedName>
    <definedName name="IQ_VC_REV_OPERATING_INC_FFIEC" hidden="1">"c13388"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EHICLE_LOANS" hidden="1">"c15249"</definedName>
    <definedName name="IQ_VENTURE_CAPITAL_REVENUE_FFIEC" hidden="1">"c13010"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ICE_SUB_BASIC_SUB" hidden="1">"c15789"</definedName>
    <definedName name="IQ_VOICE_SUB_TOTAL_HOMES_PASSED" hidden="1">"c15770"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VWAP" hidden="1">"c13514"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IRELESS_PENETRATION" hidden="1">"c15767"</definedName>
    <definedName name="IQ_WORKING_CAP" hidden="1">"c3494"</definedName>
    <definedName name="IQ_WORKMEN_WRITTEN" hidden="1">"c1336"</definedName>
    <definedName name="IQ_WTD_AVG_IR_AFTER_FIVE" hidden="1">"c15700"</definedName>
    <definedName name="IQ_WTD_AVG_IR_CY" hidden="1">"c15695"</definedName>
    <definedName name="IQ_WTD_AVG_IR_CY1" hidden="1">"c15696"</definedName>
    <definedName name="IQ_WTD_AVG_IR_CY2" hidden="1">"c15697"</definedName>
    <definedName name="IQ_WTD_AVG_IR_CY3" hidden="1">"c15698"</definedName>
    <definedName name="IQ_WTD_AVG_IR_CY4" hidden="1">"c15699"</definedName>
    <definedName name="IQ_WTD_AVG_IR_LT_DEBT" hidden="1">"c15693"</definedName>
    <definedName name="IQ_WTD_AVG_IR_TOTAL_DEBT" hidden="1">"c15694"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IELD_FED_FUNDS_SOLD_FFIEC" hidden="1">"c13487"</definedName>
    <definedName name="IQ_YIELD_TRADING_ASSETS_FFIEC" hidden="1">"c13488"</definedName>
    <definedName name="IQ_YTD" hidden="1">3000</definedName>
    <definedName name="IQ_Z_SCORE" hidden="1">"c1339"</definedName>
    <definedName name="IsColHidden" hidden="1">FALSE</definedName>
    <definedName name="IsLTMColHidden" hidden="1">FALSE</definedName>
    <definedName name="LoanTerm" localSheetId="0">'[6]General Assumptions'!#REF!</definedName>
    <definedName name="LoanTerm">'[6]General Assumptions'!#REF!</definedName>
    <definedName name="Multiple_CapitalInvested" localSheetId="0">#REF!</definedName>
    <definedName name="Multiple_CapitalInvested">#REF!</definedName>
    <definedName name="new" hidden="1">{#N/A,#N/A,TRUE,"Assump Sum";#N/A,#N/A,TRUE,"MGTRPT";#N/A,#N/A,TRUE,"Rollforward";#N/A,#N/A,TRUE,"Sec Sched";#N/A,#N/A,TRUE,"Funding Trends";"Cash Projection - Monthly",#N/A,TRUE,"Monthly";"Cash Projection - Daily",#N/A,TRUE,"Daily"}</definedName>
    <definedName name="newer" hidden="1">{#N/A,#N/A,FALSE,"Sheet1"}</definedName>
    <definedName name="newer2" hidden="1">{#N/A,#N/A,FALSE,"Sheet1"}</definedName>
    <definedName name="OriginationVolume" localSheetId="0">'[6]General Assumptions'!#REF!</definedName>
    <definedName name="OriginationVolume">'[6]General Assumptions'!#REF!</definedName>
    <definedName name="_xlnm.Print_Area" localSheetId="1">'BS-IS Outputs (Qrtly)'!$B$2:$N$82</definedName>
    <definedName name="_xlnm.Print_Area" localSheetId="0">'DCF Example'!$B$2:$G$47</definedName>
    <definedName name="_xlnm.Print_Area">#REF!</definedName>
    <definedName name="_xlnm.Print_Titles" localSheetId="1">'BS-IS Outputs (Qrtly)'!$B:$B</definedName>
    <definedName name="_xlnm.Print_Titles" localSheetId="0">'DCF Example'!$B:$B</definedName>
    <definedName name="s" localSheetId="0" hidden="1">[2]Canal_IS!#REF!</definedName>
    <definedName name="s" hidden="1">[2]Canal_IS!#REF!</definedName>
    <definedName name="scenario">'[7]deal economics'!$F$44</definedName>
    <definedName name="sencount" hidden="1">2</definedName>
    <definedName name="Spread" localSheetId="0">'[6]General Assumptions'!#REF!</definedName>
    <definedName name="Spread">'[6]General Assumptions'!#REF!</definedName>
    <definedName name="SvcFee" localSheetId="0">'[6]General Assumptions'!#REF!</definedName>
    <definedName name="SvcFee">'[6]General Assumptions'!#REF!</definedName>
    <definedName name="TermDiscountRate" localSheetId="0">'[6]General Assumptions'!#REF!</definedName>
    <definedName name="TermDiscountRate">'[6]General Assumptions'!#REF!</definedName>
    <definedName name="wrn.Adjustments." hidden="1">{"Page1",#N/A,FALSE,"Matrix (1)";"Page2",#N/A,FALSE,"Pay-Out";"Page3",#N/A,FALSE,"Prems_Reserves";"Page4",#N/A,FALSE,"Adj. EPS";"Page5",#N/A,FALSE,"Acc_Dil"}</definedName>
    <definedName name="wrn.Adjustments2" hidden="1">{"Page1",#N/A,FALSE,"Matrix (1)";"Page2",#N/A,FALSE,"Pay-Out";"Page3",#N/A,FALSE,"Prems_Reserves";"Page4",#N/A,FALSE,"Adj. EPS";"Page5",#N/A,FALSE,"Acc_Dil"}</definedName>
    <definedName name="wrn.All._.Pages." hidden="1">{"Page1",#N/A,FALSE,"CapitalSum";"Page2",#N/A,FALSE,"GAAP";"Page3",#N/A,FALSE,"GAAP";"Page4",#N/A,FALSE,"Earnings Multiple";"Page5",#N/A,FALSE,"Book Value &amp; ROE";"Page6",#N/A,FALSE,"Book Multiple";"Page7",#N/A,FALSE,"Book Value";"Page8",#N/A,FALSE,"Earnings";"Page9",#N/A,FALSE,"Comparison";"Page10",#N/A,FALSE,"Comparison (2)";"Page11",#N/A,FALSE,"Ownership"}</definedName>
    <definedName name="wrn.All._.Pages2" hidden="1">{"Page1",#N/A,FALSE,"CapitalSum";"Page2",#N/A,FALSE,"GAAP";"Page3",#N/A,FALSE,"GAAP";"Page4",#N/A,FALSE,"Earnings Multiple";"Page5",#N/A,FALSE,"Book Value &amp; ROE";"Page6",#N/A,FALSE,"Book Multiple";"Page7",#N/A,FALSE,"Book Value";"Page8",#N/A,FALSE,"Earnings";"Page9",#N/A,FALSE,"Comparison";"Page10",#N/A,FALSE,"Comparison (2)";"Page11",#N/A,FALSE,"Ownership"}</definedName>
    <definedName name="wrn.Auto._.Comp." hidden="1">{#N/A,#N/A,FALSE,"Sheet1"}</definedName>
    <definedName name="wrn.balance._.sheet." hidden="1">{"bs",#N/A,FALSE,"SCF"}</definedName>
    <definedName name="wrn.Cash._.Projection._.Report." hidden="1">{#N/A,#N/A,TRUE,"Assump Sum";#N/A,#N/A,TRUE,"MGTRPT";#N/A,#N/A,TRUE,"Rollforward";#N/A,#N/A,TRUE,"Sec Sched";#N/A,#N/A,TRUE,"Funding Trends";"Cash Projection - Monthly",#N/A,TRUE,"Monthly";"Cash Projection - Daily",#N/A,TRUE,"Daily"}</definedName>
    <definedName name="wrn.CIS." hidden="1">{"bsheet",#N/A,FALSE,"Present";"income",#N/A,FALSE,"Present";"ratios1",#N/A,FALSE,"Present";"expenses",#N/A,FALSE,"Present";"ratios2",#N/A,FALSE,"Present";"cashflow",#N/A,FALSE,"Present";"GAAP",#N/A,FALSE,"Present";"dividends",#N/A,FALSE,"Present";"invest1",#N/A,FALSE,"Present";"earned",#N/A,FALSE,"Present";"reserves1",#N/A,FALSE,"Present";"reserves2",#N/A,FALSE,"Present"}</definedName>
    <definedName name="wrn.compare." hidden="1">{"page1",#N/A,FALSE,"Temp";"page2",#N/A,FALSE,"Temp";"page3",#N/A,FALSE,"Temp";"page4",#N/A,FALSE,"Temp";"page5",#N/A,FALSE,"Temp";"page6",#N/A,FALSE,"Temp"}</definedName>
    <definedName name="wrn.compare.2" hidden="1">{"page1",#N/A,FALSE,"Temp";"page2",#N/A,FALSE,"Temp";"page3",#N/A,FALSE,"Temp";"page4",#N/A,FALSE,"Temp";"page5",#N/A,FALSE,"Temp";"page6",#N/A,FALSE,"Temp"}</definedName>
    <definedName name="wrn.Inputs." hidden="1">{"Input1",#N/A,FALSE,"PF";"Input2",#N/A,FALSE,"PF";"Input3",#N/A,FALSE,"PF"}</definedName>
    <definedName name="wrn.Inputs.2" hidden="1">{"Input1",#N/A,FALSE,"PF";"Input2",#N/A,FALSE,"PF";"Input3",#N/A,FALSE,"PF"}</definedName>
    <definedName name="wrn.print." hidden="1">{"page1",#N/A,FALSE,"PF";"page2",#N/A,FALSE,"PF";"page3",#N/A,FALSE,"PF";"page4",#N/A,FALSE,"Bal_Sht"}</definedName>
    <definedName name="wrn.PRINT._.FULL." hidden="1">{"Page1",#N/A,FALSE,"4YR_PROJ";"Page2",#N/A,FALSE,"EPS IMPACT";"Page3",#N/A,FALSE,"TOPrS";"Page4",#N/A,FALSE,"Shares Matrix";"Page5",#N/A,FALSE,"RAT_CAP";"Page6",#N/A,FALSE,"PRIDES"}</definedName>
    <definedName name="wrn.PRINT._.FULL2" hidden="1">{"Page1",#N/A,FALSE,"4YR_PROJ";"Page2",#N/A,FALSE,"EPS IMPACT";"Page3",#N/A,FALSE,"TOPrS";"Page4",#N/A,FALSE,"Shares Matrix";"Page5",#N/A,FALSE,"RAT_CAP";"Page6",#N/A,FALSE,"PRIDES"}</definedName>
    <definedName name="wrn.print.2" hidden="1">{"page1",#N/A,FALSE,"PF";"page2",#N/A,FALSE,"PF";"page3",#N/A,FALSE,"PF";"page4",#N/A,FALSE,"Bal_Sht"}</definedName>
    <definedName name="wrn.PRINT1." hidden="1">{"page1",#N/A,FALSE,"PF";"page2",#N/A,FALSE,"PF";"page3",#N/A,FALSE,"PF";"page4",#N/A,FALSE,"Bal_Sht"}</definedName>
    <definedName name="wrn.PRINT12" hidden="1">{"page1",#N/A,FALSE,"PF";"page2",#N/A,FALSE,"PF";"page3",#N/A,FALSE,"PF";"page4",#N/A,FALSE,"Bal_Sht"}</definedName>
    <definedName name="wrn.quick." hidden="1">{"bsheet",#N/A,FALSE,"TEMPLATE";"income",#N/A,FALSE,"TEMPLATE";"ratios1",#N/A,FALSE,"TEMPLATE";"ratios2",#N/A,FALSE,"TEMPLATE";"cashflow",#N/A,FALSE,"TEMPLATE";"taxes",#N/A,FALSE,"TEMPLATE";"earned",#N/A,FALSE,"TEMPLATE";"GAAP",#N/A,FALSE,"TEMPLATE";"dividends",#N/A,FALSE,"TEMPLATE";"invest1",#N/A,FALSE,"TEMPLATE";"bonds1",#N/A,FALSE,"TEMPLATE";"bonds2",#N/A,FALSE,"TEMPLATE";"reserves1",#N/A,FALSE,"TEMPLATE";"reserves2",#N/A,FALSE,"TEMPLATE";"reserves3",#N/A,FALSE,"TEMPLATE"}</definedName>
    <definedName name="wrn.Report._.1." hidden="1">{"lbo-1",#N/A,FALSE,"TEMPLATE";"lbo-2",#N/A,FALSE,"TEMPLATE";"lbo-3",#N/A,FALSE,"TEMPLATE";"lbo-4",#N/A,FALSE,"TEMPLATE";"lbo-5",#N/A,FALSE,"TEMPLATE"}</definedName>
    <definedName name="wrn.sens." hidden="1">{"sens1\",#N/A,FALSE,"PF";"sens2",#N/A,FALSE,"PF";"sens3",#N/A,FALSE,"PF";"sens4",#N/A,FALSE,"PF"}</definedName>
  </definedNames>
  <calcPr calcId="152511" concurrentCalc="0"/>
  <fileRecoveryPr autoRecover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4" i="54" l="1"/>
  <c r="B21" i="54"/>
  <c r="B22" i="54"/>
  <c r="B17" i="54"/>
  <c r="B13" i="54"/>
  <c r="G11" i="54"/>
  <c r="G13" i="54"/>
  <c r="F11" i="54"/>
  <c r="F13" i="54"/>
  <c r="E11" i="54"/>
  <c r="E13" i="54"/>
  <c r="G44" i="54"/>
  <c r="E5" i="16"/>
  <c r="I5" i="16"/>
  <c r="H5" i="16"/>
  <c r="L5" i="16"/>
  <c r="F5" i="16"/>
  <c r="C8" i="16"/>
  <c r="C38" i="16"/>
  <c r="C42" i="16"/>
  <c r="D38" i="16"/>
  <c r="D42" i="16"/>
  <c r="E38" i="16"/>
  <c r="E42" i="16"/>
  <c r="F38" i="16"/>
  <c r="F42" i="16"/>
  <c r="G38" i="16"/>
  <c r="C14" i="16"/>
  <c r="C18" i="16"/>
  <c r="G42" i="16"/>
  <c r="H38" i="16"/>
  <c r="H42" i="16"/>
  <c r="I38" i="16"/>
  <c r="I42" i="16"/>
  <c r="J38" i="16"/>
  <c r="J42" i="16"/>
  <c r="K38" i="16"/>
  <c r="K42" i="16"/>
  <c r="L38" i="16"/>
  <c r="L42" i="16"/>
  <c r="M38" i="16"/>
  <c r="M42" i="16"/>
  <c r="N38" i="16"/>
  <c r="N42" i="16"/>
  <c r="O38" i="16"/>
  <c r="O42" i="16"/>
  <c r="P38" i="16"/>
  <c r="P42" i="16"/>
  <c r="Q38" i="16"/>
  <c r="Q42" i="16"/>
  <c r="R38" i="16"/>
  <c r="R42" i="16"/>
  <c r="S38" i="16"/>
  <c r="S42" i="16"/>
  <c r="T38" i="16"/>
  <c r="T42" i="16"/>
  <c r="U38" i="16"/>
  <c r="U42" i="16"/>
  <c r="V38" i="16"/>
  <c r="V42" i="16"/>
  <c r="W38" i="16"/>
  <c r="W42" i="16"/>
  <c r="X38" i="16"/>
  <c r="X42" i="16"/>
  <c r="Y38" i="16"/>
  <c r="Y42" i="16"/>
  <c r="Z38" i="16"/>
  <c r="Z42" i="16"/>
  <c r="G15" i="54"/>
  <c r="G17" i="54"/>
  <c r="F15" i="54"/>
  <c r="F17" i="54"/>
  <c r="F19" i="54"/>
  <c r="F21" i="54"/>
  <c r="C29" i="16"/>
  <c r="C28" i="16"/>
  <c r="C30" i="16"/>
  <c r="C32" i="16"/>
  <c r="C24" i="16"/>
  <c r="C25" i="16"/>
  <c r="C11" i="16"/>
  <c r="D47" i="54"/>
  <c r="D45" i="54"/>
  <c r="E15" i="54"/>
  <c r="E17" i="54"/>
  <c r="E19" i="54"/>
  <c r="F22" i="54"/>
  <c r="F24" i="54"/>
  <c r="G19" i="54"/>
  <c r="P5" i="16"/>
  <c r="C6" i="16"/>
  <c r="C13" i="16"/>
  <c r="C15" i="16"/>
  <c r="C21" i="16"/>
  <c r="D8" i="16"/>
  <c r="C17" i="16"/>
  <c r="C19" i="16"/>
  <c r="M5" i="16"/>
  <c r="J5" i="16"/>
  <c r="E22" i="54"/>
  <c r="E21" i="54"/>
  <c r="E8" i="16"/>
  <c r="D17" i="16"/>
  <c r="D6" i="16"/>
  <c r="D13" i="16"/>
  <c r="D15" i="16"/>
  <c r="D28" i="16"/>
  <c r="D30" i="16"/>
  <c r="D14" i="16"/>
  <c r="D11" i="16"/>
  <c r="D21" i="16"/>
  <c r="D18" i="16"/>
  <c r="D29" i="16"/>
  <c r="D24" i="16"/>
  <c r="D25" i="16"/>
  <c r="D32" i="16"/>
  <c r="N5" i="16"/>
  <c r="T5" i="16"/>
  <c r="E37" i="54"/>
  <c r="E33" i="54"/>
  <c r="Q5" i="16"/>
  <c r="C7" i="16"/>
  <c r="C48" i="16"/>
  <c r="G22" i="54"/>
  <c r="G21" i="54"/>
  <c r="G24" i="54"/>
  <c r="E24" i="54"/>
  <c r="D33" i="54"/>
  <c r="G33" i="54"/>
  <c r="G37" i="54"/>
  <c r="F37" i="54"/>
  <c r="F33" i="54"/>
  <c r="E6" i="16"/>
  <c r="E13" i="16"/>
  <c r="E17" i="16"/>
  <c r="E19" i="16"/>
  <c r="E18" i="16"/>
  <c r="E29" i="16"/>
  <c r="E11" i="16"/>
  <c r="E21" i="16"/>
  <c r="E95" i="16"/>
  <c r="E28" i="16"/>
  <c r="E30" i="16"/>
  <c r="E24" i="16"/>
  <c r="E25" i="16"/>
  <c r="E32" i="16"/>
  <c r="F8" i="16"/>
  <c r="E14" i="16"/>
  <c r="U5" i="16"/>
  <c r="R5" i="16"/>
  <c r="X5" i="16"/>
  <c r="D95" i="16"/>
  <c r="D7" i="16"/>
  <c r="D48" i="16"/>
  <c r="C61" i="16"/>
  <c r="C64" i="16"/>
  <c r="C93" i="16"/>
  <c r="C53" i="16"/>
  <c r="C51" i="16"/>
  <c r="C70" i="16"/>
  <c r="C69" i="16"/>
  <c r="C57" i="16"/>
  <c r="C67" i="16"/>
  <c r="C92" i="16"/>
  <c r="C50" i="16"/>
  <c r="C54" i="16"/>
  <c r="C73" i="16"/>
  <c r="C78" i="16"/>
  <c r="C82" i="16"/>
  <c r="C56" i="16"/>
  <c r="C71" i="16"/>
  <c r="C52" i="16"/>
  <c r="C65" i="16"/>
  <c r="C62" i="16"/>
  <c r="C60" i="16"/>
  <c r="C75" i="16"/>
  <c r="C68" i="16"/>
  <c r="C66" i="16"/>
  <c r="C58" i="16"/>
  <c r="C59" i="16"/>
  <c r="C63" i="16"/>
  <c r="C40" i="16"/>
  <c r="C41" i="16"/>
  <c r="C80" i="16"/>
  <c r="C84" i="16"/>
  <c r="C39" i="16"/>
  <c r="C76" i="16"/>
  <c r="D19" i="16"/>
  <c r="D37" i="54"/>
  <c r="D39" i="54"/>
  <c r="D44" i="54"/>
  <c r="V5" i="16"/>
  <c r="E15" i="16"/>
  <c r="C89" i="16"/>
  <c r="C88" i="16"/>
  <c r="D66" i="16"/>
  <c r="D75" i="16"/>
  <c r="D68" i="16"/>
  <c r="D92" i="16"/>
  <c r="D64" i="16"/>
  <c r="D53" i="16"/>
  <c r="D52" i="16"/>
  <c r="D50" i="16"/>
  <c r="D54" i="16"/>
  <c r="D73" i="16"/>
  <c r="D78" i="16"/>
  <c r="D82" i="16"/>
  <c r="D60" i="16"/>
  <c r="D62" i="16"/>
  <c r="D59" i="16"/>
  <c r="D67" i="16"/>
  <c r="D65" i="16"/>
  <c r="D63" i="16"/>
  <c r="D57" i="16"/>
  <c r="D51" i="16"/>
  <c r="D84" i="16"/>
  <c r="D58" i="16"/>
  <c r="D69" i="16"/>
  <c r="D40" i="16"/>
  <c r="D39" i="16"/>
  <c r="D76" i="16"/>
  <c r="D56" i="16"/>
  <c r="D71" i="16"/>
  <c r="D70" i="16"/>
  <c r="D61" i="16"/>
  <c r="D93" i="16"/>
  <c r="D41" i="16"/>
  <c r="D80" i="16"/>
  <c r="F17" i="16"/>
  <c r="F6" i="16"/>
  <c r="G8" i="16"/>
  <c r="F13" i="16"/>
  <c r="F15" i="16"/>
  <c r="F14" i="16"/>
  <c r="F28" i="16"/>
  <c r="F30" i="16"/>
  <c r="F24" i="16"/>
  <c r="F25" i="16"/>
  <c r="F32" i="16"/>
  <c r="F11" i="16"/>
  <c r="F21" i="16"/>
  <c r="F95" i="16"/>
  <c r="F18" i="16"/>
  <c r="F29" i="16"/>
  <c r="E7" i="16"/>
  <c r="E48" i="16"/>
  <c r="C91" i="16"/>
  <c r="C90" i="16"/>
  <c r="Y5" i="16"/>
  <c r="D35" i="54"/>
  <c r="E93" i="16"/>
  <c r="E69" i="16"/>
  <c r="E51" i="16"/>
  <c r="E52" i="16"/>
  <c r="E66" i="16"/>
  <c r="E84" i="16"/>
  <c r="E57" i="16"/>
  <c r="E60" i="16"/>
  <c r="E67" i="16"/>
  <c r="E59" i="16"/>
  <c r="E68" i="16"/>
  <c r="E92" i="16"/>
  <c r="E64" i="16"/>
  <c r="E70" i="16"/>
  <c r="E58" i="16"/>
  <c r="E50" i="16"/>
  <c r="E54" i="16"/>
  <c r="E73" i="16"/>
  <c r="E78" i="16"/>
  <c r="E82" i="16"/>
  <c r="E56" i="16"/>
  <c r="E71" i="16"/>
  <c r="E75" i="16"/>
  <c r="E65" i="16"/>
  <c r="E39" i="16"/>
  <c r="E41" i="16"/>
  <c r="E76" i="16"/>
  <c r="E40" i="16"/>
  <c r="E53" i="16"/>
  <c r="E62" i="16"/>
  <c r="E63" i="16"/>
  <c r="E80" i="16"/>
  <c r="E61" i="16"/>
  <c r="G6" i="16"/>
  <c r="G13" i="16"/>
  <c r="H8" i="16"/>
  <c r="G17" i="16"/>
  <c r="G14" i="16"/>
  <c r="G28" i="16"/>
  <c r="G30" i="16"/>
  <c r="G24" i="16"/>
  <c r="G25" i="16"/>
  <c r="G32" i="16"/>
  <c r="G18" i="16"/>
  <c r="G29" i="16"/>
  <c r="G11" i="16"/>
  <c r="G21" i="16"/>
  <c r="G95" i="16"/>
  <c r="D90" i="16"/>
  <c r="D91" i="16"/>
  <c r="F48" i="16"/>
  <c r="F7" i="16"/>
  <c r="D89" i="16"/>
  <c r="D88" i="16"/>
  <c r="Z5" i="16"/>
  <c r="F19" i="16"/>
  <c r="H6" i="16"/>
  <c r="I8" i="16"/>
  <c r="H17" i="16"/>
  <c r="H29" i="16"/>
  <c r="H28" i="16"/>
  <c r="H30" i="16"/>
  <c r="H24" i="16"/>
  <c r="H25" i="16"/>
  <c r="H32" i="16"/>
  <c r="H13" i="16"/>
  <c r="H14" i="16"/>
  <c r="H18" i="16"/>
  <c r="H11" i="16"/>
  <c r="H21" i="16"/>
  <c r="H95" i="16"/>
  <c r="G19" i="16"/>
  <c r="F62" i="16"/>
  <c r="F50" i="16"/>
  <c r="F54" i="16"/>
  <c r="F73" i="16"/>
  <c r="F78" i="16"/>
  <c r="F82" i="16"/>
  <c r="F68" i="16"/>
  <c r="F66" i="16"/>
  <c r="F56" i="16"/>
  <c r="F71" i="16"/>
  <c r="F59" i="16"/>
  <c r="F60" i="16"/>
  <c r="F63" i="16"/>
  <c r="F75" i="16"/>
  <c r="F93" i="16"/>
  <c r="F52" i="16"/>
  <c r="F57" i="16"/>
  <c r="F64" i="16"/>
  <c r="F69" i="16"/>
  <c r="F58" i="16"/>
  <c r="F51" i="16"/>
  <c r="F67" i="16"/>
  <c r="F61" i="16"/>
  <c r="F39" i="16"/>
  <c r="F80" i="16"/>
  <c r="F65" i="16"/>
  <c r="F53" i="16"/>
  <c r="F40" i="16"/>
  <c r="F76" i="16"/>
  <c r="F70" i="16"/>
  <c r="F84" i="16"/>
  <c r="F92" i="16"/>
  <c r="F41" i="16"/>
  <c r="G15" i="16"/>
  <c r="E91" i="16"/>
  <c r="E90" i="16"/>
  <c r="E88" i="16"/>
  <c r="E89" i="16"/>
  <c r="G48" i="16"/>
  <c r="G7" i="16"/>
  <c r="H15" i="16"/>
  <c r="H19" i="16"/>
  <c r="G62" i="16"/>
  <c r="G53" i="16"/>
  <c r="G70" i="16"/>
  <c r="G68" i="16"/>
  <c r="G66" i="16"/>
  <c r="G52" i="16"/>
  <c r="G58" i="16"/>
  <c r="G84" i="16"/>
  <c r="G75" i="16"/>
  <c r="G67" i="16"/>
  <c r="G69" i="16"/>
  <c r="G61" i="16"/>
  <c r="G59" i="16"/>
  <c r="G50" i="16"/>
  <c r="G54" i="16"/>
  <c r="G73" i="16"/>
  <c r="G78" i="16"/>
  <c r="G82" i="16"/>
  <c r="G57" i="16"/>
  <c r="G60" i="16"/>
  <c r="G93" i="16"/>
  <c r="G92" i="16"/>
  <c r="G65" i="16"/>
  <c r="G63" i="16"/>
  <c r="G76" i="16"/>
  <c r="G56" i="16"/>
  <c r="G71" i="16"/>
  <c r="G39" i="16"/>
  <c r="G80" i="16"/>
  <c r="G41" i="16"/>
  <c r="G51" i="16"/>
  <c r="G64" i="16"/>
  <c r="G40" i="16"/>
  <c r="F90" i="16"/>
  <c r="F91" i="16"/>
  <c r="J8" i="16"/>
  <c r="I6" i="16"/>
  <c r="I17" i="16"/>
  <c r="I19" i="16"/>
  <c r="I29" i="16"/>
  <c r="I14" i="16"/>
  <c r="I24" i="16"/>
  <c r="I25" i="16"/>
  <c r="I32" i="16"/>
  <c r="I11" i="16"/>
  <c r="I21" i="16"/>
  <c r="I95" i="16"/>
  <c r="I13" i="16"/>
  <c r="I15" i="16"/>
  <c r="I18" i="16"/>
  <c r="I28" i="16"/>
  <c r="I30" i="16"/>
  <c r="F88" i="16"/>
  <c r="F89" i="16"/>
  <c r="H48" i="16"/>
  <c r="H7" i="16"/>
  <c r="G91" i="16"/>
  <c r="G90" i="16"/>
  <c r="G88" i="16"/>
  <c r="G89" i="16"/>
  <c r="H66" i="16"/>
  <c r="H92" i="16"/>
  <c r="H68" i="16"/>
  <c r="H58" i="16"/>
  <c r="H52" i="16"/>
  <c r="H75" i="16"/>
  <c r="H59" i="16"/>
  <c r="H70" i="16"/>
  <c r="H50" i="16"/>
  <c r="H54" i="16"/>
  <c r="H73" i="16"/>
  <c r="H78" i="16"/>
  <c r="H82" i="16"/>
  <c r="H63" i="16"/>
  <c r="H69" i="16"/>
  <c r="H61" i="16"/>
  <c r="H93" i="16"/>
  <c r="H67" i="16"/>
  <c r="H64" i="16"/>
  <c r="H53" i="16"/>
  <c r="H60" i="16"/>
  <c r="H62" i="16"/>
  <c r="H40" i="16"/>
  <c r="H80" i="16"/>
  <c r="H56" i="16"/>
  <c r="H71" i="16"/>
  <c r="H84" i="16"/>
  <c r="H57" i="16"/>
  <c r="H41" i="16"/>
  <c r="H65" i="16"/>
  <c r="H51" i="16"/>
  <c r="H39" i="16"/>
  <c r="H76" i="16"/>
  <c r="I7" i="16"/>
  <c r="I48" i="16"/>
  <c r="J6" i="16"/>
  <c r="K8" i="16"/>
  <c r="J29" i="16"/>
  <c r="J28" i="16"/>
  <c r="J30" i="16"/>
  <c r="J17" i="16"/>
  <c r="J13" i="16"/>
  <c r="J15" i="16"/>
  <c r="J24" i="16"/>
  <c r="J25" i="16"/>
  <c r="J32" i="16"/>
  <c r="J11" i="16"/>
  <c r="J21" i="16"/>
  <c r="J95" i="16"/>
  <c r="J18" i="16"/>
  <c r="J14" i="16"/>
  <c r="K6" i="16"/>
  <c r="L8" i="16"/>
  <c r="K29" i="16"/>
  <c r="K28" i="16"/>
  <c r="K30" i="16"/>
  <c r="K24" i="16"/>
  <c r="K25" i="16"/>
  <c r="K32" i="16"/>
  <c r="K18" i="16"/>
  <c r="K17" i="16"/>
  <c r="K19" i="16"/>
  <c r="K14" i="16"/>
  <c r="K13" i="16"/>
  <c r="K11" i="16"/>
  <c r="K21" i="16"/>
  <c r="K95" i="16"/>
  <c r="J19" i="16"/>
  <c r="J48" i="16"/>
  <c r="J7" i="16"/>
  <c r="H91" i="16"/>
  <c r="H90" i="16"/>
  <c r="I65" i="16"/>
  <c r="I50" i="16"/>
  <c r="I54" i="16"/>
  <c r="I73" i="16"/>
  <c r="I78" i="16"/>
  <c r="I82" i="16"/>
  <c r="I93" i="16"/>
  <c r="I52" i="16"/>
  <c r="I68" i="16"/>
  <c r="I56" i="16"/>
  <c r="I71" i="16"/>
  <c r="I69" i="16"/>
  <c r="I92" i="16"/>
  <c r="I51" i="16"/>
  <c r="I58" i="16"/>
  <c r="I60" i="16"/>
  <c r="I70" i="16"/>
  <c r="I53" i="16"/>
  <c r="I57" i="16"/>
  <c r="I64" i="16"/>
  <c r="I84" i="16"/>
  <c r="I67" i="16"/>
  <c r="I63" i="16"/>
  <c r="I76" i="16"/>
  <c r="I66" i="16"/>
  <c r="I59" i="16"/>
  <c r="I41" i="16"/>
  <c r="I62" i="16"/>
  <c r="I80" i="16"/>
  <c r="I39" i="16"/>
  <c r="I61" i="16"/>
  <c r="I40" i="16"/>
  <c r="I75" i="16"/>
  <c r="H89" i="16"/>
  <c r="H88" i="16"/>
  <c r="I90" i="16"/>
  <c r="I91" i="16"/>
  <c r="M8" i="16"/>
  <c r="L6" i="16"/>
  <c r="L28" i="16"/>
  <c r="L30" i="16"/>
  <c r="L29" i="16"/>
  <c r="L24" i="16"/>
  <c r="L25" i="16"/>
  <c r="L32" i="16"/>
  <c r="L13" i="16"/>
  <c r="L15" i="16"/>
  <c r="L17" i="16"/>
  <c r="L19" i="16"/>
  <c r="L18" i="16"/>
  <c r="L14" i="16"/>
  <c r="L11" i="16"/>
  <c r="L21" i="16"/>
  <c r="L95" i="16"/>
  <c r="I89" i="16"/>
  <c r="I88" i="16"/>
  <c r="J66" i="16"/>
  <c r="J92" i="16"/>
  <c r="J59" i="16"/>
  <c r="J58" i="16"/>
  <c r="J50" i="16"/>
  <c r="J54" i="16"/>
  <c r="J73" i="16"/>
  <c r="J78" i="16"/>
  <c r="J82" i="16"/>
  <c r="J93" i="16"/>
  <c r="J68" i="16"/>
  <c r="J65" i="16"/>
  <c r="J60" i="16"/>
  <c r="J56" i="16"/>
  <c r="J71" i="16"/>
  <c r="J70" i="16"/>
  <c r="J52" i="16"/>
  <c r="J64" i="16"/>
  <c r="J67" i="16"/>
  <c r="J84" i="16"/>
  <c r="J51" i="16"/>
  <c r="J41" i="16"/>
  <c r="J57" i="16"/>
  <c r="J39" i="16"/>
  <c r="J40" i="16"/>
  <c r="J63" i="16"/>
  <c r="J69" i="16"/>
  <c r="J61" i="16"/>
  <c r="J62" i="16"/>
  <c r="J80" i="16"/>
  <c r="J53" i="16"/>
  <c r="J75" i="16"/>
  <c r="J76" i="16"/>
  <c r="K15" i="16"/>
  <c r="K48" i="16"/>
  <c r="K7" i="16"/>
  <c r="L7" i="16"/>
  <c r="L48" i="16"/>
  <c r="J89" i="16"/>
  <c r="J88" i="16"/>
  <c r="M6" i="16"/>
  <c r="N8" i="16"/>
  <c r="M28" i="16"/>
  <c r="M30" i="16"/>
  <c r="M24" i="16"/>
  <c r="M25" i="16"/>
  <c r="M32" i="16"/>
  <c r="M13" i="16"/>
  <c r="M29" i="16"/>
  <c r="M18" i="16"/>
  <c r="M11" i="16"/>
  <c r="M21" i="16"/>
  <c r="M95" i="16"/>
  <c r="M14" i="16"/>
  <c r="M17" i="16"/>
  <c r="M19" i="16"/>
  <c r="K52" i="16"/>
  <c r="K57" i="16"/>
  <c r="K50" i="16"/>
  <c r="K54" i="16"/>
  <c r="K73" i="16"/>
  <c r="K78" i="16"/>
  <c r="K82" i="16"/>
  <c r="K68" i="16"/>
  <c r="K67" i="16"/>
  <c r="K65" i="16"/>
  <c r="K84" i="16"/>
  <c r="K60" i="16"/>
  <c r="K66" i="16"/>
  <c r="K69" i="16"/>
  <c r="K70" i="16"/>
  <c r="K53" i="16"/>
  <c r="K58" i="16"/>
  <c r="K56" i="16"/>
  <c r="K71" i="16"/>
  <c r="K39" i="16"/>
  <c r="K76" i="16"/>
  <c r="K92" i="16"/>
  <c r="K59" i="16"/>
  <c r="K51" i="16"/>
  <c r="K93" i="16"/>
  <c r="K41" i="16"/>
  <c r="K64" i="16"/>
  <c r="K40" i="16"/>
  <c r="K62" i="16"/>
  <c r="K75" i="16"/>
  <c r="K61" i="16"/>
  <c r="K63" i="16"/>
  <c r="K80" i="16"/>
  <c r="J91" i="16"/>
  <c r="J90" i="16"/>
  <c r="K90" i="16"/>
  <c r="K91" i="16"/>
  <c r="N6" i="16"/>
  <c r="O8" i="16"/>
  <c r="N28" i="16"/>
  <c r="N30" i="16"/>
  <c r="N14" i="16"/>
  <c r="N17" i="16"/>
  <c r="N24" i="16"/>
  <c r="N25" i="16"/>
  <c r="N32" i="16"/>
  <c r="N13" i="16"/>
  <c r="N15" i="16"/>
  <c r="N18" i="16"/>
  <c r="N29" i="16"/>
  <c r="N11" i="16"/>
  <c r="N21" i="16"/>
  <c r="N95" i="16"/>
  <c r="K89" i="16"/>
  <c r="K88" i="16"/>
  <c r="M15" i="16"/>
  <c r="M48" i="16"/>
  <c r="M7" i="16"/>
  <c r="L66" i="16"/>
  <c r="L92" i="16"/>
  <c r="L60" i="16"/>
  <c r="L69" i="16"/>
  <c r="L68" i="16"/>
  <c r="L64" i="16"/>
  <c r="L70" i="16"/>
  <c r="L51" i="16"/>
  <c r="L59" i="16"/>
  <c r="L58" i="16"/>
  <c r="L50" i="16"/>
  <c r="L54" i="16"/>
  <c r="L73" i="16"/>
  <c r="L78" i="16"/>
  <c r="L82" i="16"/>
  <c r="L57" i="16"/>
  <c r="L52" i="16"/>
  <c r="L67" i="16"/>
  <c r="L56" i="16"/>
  <c r="L71" i="16"/>
  <c r="L65" i="16"/>
  <c r="L62" i="16"/>
  <c r="L75" i="16"/>
  <c r="L39" i="16"/>
  <c r="L53" i="16"/>
  <c r="L61" i="16"/>
  <c r="L63" i="16"/>
  <c r="L76" i="16"/>
  <c r="L80" i="16"/>
  <c r="L93" i="16"/>
  <c r="L40" i="16"/>
  <c r="L84" i="16"/>
  <c r="L41" i="16"/>
  <c r="L89" i="16"/>
  <c r="L88" i="16"/>
  <c r="P8" i="16"/>
  <c r="O6" i="16"/>
  <c r="O13" i="16"/>
  <c r="O24" i="16"/>
  <c r="O25" i="16"/>
  <c r="O32" i="16"/>
  <c r="O29" i="16"/>
  <c r="O17" i="16"/>
  <c r="O11" i="16"/>
  <c r="O21" i="16"/>
  <c r="O95" i="16"/>
  <c r="O28" i="16"/>
  <c r="O30" i="16"/>
  <c r="O14" i="16"/>
  <c r="O18" i="16"/>
  <c r="L90" i="16"/>
  <c r="L91" i="16"/>
  <c r="N19" i="16"/>
  <c r="N7" i="16"/>
  <c r="N48" i="16"/>
  <c r="M68" i="16"/>
  <c r="M50" i="16"/>
  <c r="M54" i="16"/>
  <c r="M73" i="16"/>
  <c r="M78" i="16"/>
  <c r="M82" i="16"/>
  <c r="M59" i="16"/>
  <c r="M51" i="16"/>
  <c r="M67" i="16"/>
  <c r="M93" i="16"/>
  <c r="M69" i="16"/>
  <c r="M70" i="16"/>
  <c r="M84" i="16"/>
  <c r="M58" i="16"/>
  <c r="M92" i="16"/>
  <c r="M66" i="16"/>
  <c r="M64" i="16"/>
  <c r="M57" i="16"/>
  <c r="M56" i="16"/>
  <c r="M71" i="16"/>
  <c r="M65" i="16"/>
  <c r="M39" i="16"/>
  <c r="M40" i="16"/>
  <c r="M61" i="16"/>
  <c r="M60" i="16"/>
  <c r="M41" i="16"/>
  <c r="M53" i="16"/>
  <c r="M63" i="16"/>
  <c r="M80" i="16"/>
  <c r="M52" i="16"/>
  <c r="M62" i="16"/>
  <c r="M76" i="16"/>
  <c r="M75" i="16"/>
  <c r="O7" i="16"/>
  <c r="O48" i="16"/>
  <c r="M89" i="16"/>
  <c r="M88" i="16"/>
  <c r="P6" i="16"/>
  <c r="Q8" i="16"/>
  <c r="P28" i="16"/>
  <c r="P30" i="16"/>
  <c r="P24" i="16"/>
  <c r="P25" i="16"/>
  <c r="P32" i="16"/>
  <c r="P18" i="16"/>
  <c r="P13" i="16"/>
  <c r="P14" i="16"/>
  <c r="P17" i="16"/>
  <c r="P19" i="16"/>
  <c r="P29" i="16"/>
  <c r="P11" i="16"/>
  <c r="P21" i="16"/>
  <c r="N66" i="16"/>
  <c r="N69" i="16"/>
  <c r="N67" i="16"/>
  <c r="N65" i="16"/>
  <c r="N70" i="16"/>
  <c r="N92" i="16"/>
  <c r="N64" i="16"/>
  <c r="N58" i="16"/>
  <c r="N68" i="16"/>
  <c r="N50" i="16"/>
  <c r="N54" i="16"/>
  <c r="N73" i="16"/>
  <c r="N78" i="16"/>
  <c r="N82" i="16"/>
  <c r="N93" i="16"/>
  <c r="N57" i="16"/>
  <c r="N60" i="16"/>
  <c r="N51" i="16"/>
  <c r="N52" i="16"/>
  <c r="N56" i="16"/>
  <c r="N71" i="16"/>
  <c r="N59" i="16"/>
  <c r="N63" i="16"/>
  <c r="N39" i="16"/>
  <c r="N41" i="16"/>
  <c r="N62" i="16"/>
  <c r="N76" i="16"/>
  <c r="N84" i="16"/>
  <c r="N40" i="16"/>
  <c r="N80" i="16"/>
  <c r="N53" i="16"/>
  <c r="N61" i="16"/>
  <c r="N75" i="16"/>
  <c r="O19" i="16"/>
  <c r="M91" i="16"/>
  <c r="M90" i="16"/>
  <c r="O15" i="16"/>
  <c r="N89" i="16"/>
  <c r="N88" i="16"/>
  <c r="N91" i="16"/>
  <c r="N90" i="16"/>
  <c r="P95" i="16"/>
  <c r="P15" i="16"/>
  <c r="R8" i="16"/>
  <c r="Q6" i="16"/>
  <c r="Q13" i="16"/>
  <c r="Q24" i="16"/>
  <c r="Q25" i="16"/>
  <c r="Q32" i="16"/>
  <c r="Q18" i="16"/>
  <c r="Q29" i="16"/>
  <c r="Q14" i="16"/>
  <c r="Q17" i="16"/>
  <c r="Q19" i="16"/>
  <c r="Q11" i="16"/>
  <c r="Q21" i="16"/>
  <c r="Q95" i="16"/>
  <c r="Q28" i="16"/>
  <c r="Q30" i="16"/>
  <c r="P48" i="16"/>
  <c r="P7" i="16"/>
  <c r="O70" i="16"/>
  <c r="O65" i="16"/>
  <c r="O59" i="16"/>
  <c r="O84" i="16"/>
  <c r="O66" i="16"/>
  <c r="O56" i="16"/>
  <c r="O71" i="16"/>
  <c r="O93" i="16"/>
  <c r="O60" i="16"/>
  <c r="O58" i="16"/>
  <c r="O50" i="16"/>
  <c r="O54" i="16"/>
  <c r="O73" i="16"/>
  <c r="O78" i="16"/>
  <c r="O82" i="16"/>
  <c r="O64" i="16"/>
  <c r="O52" i="16"/>
  <c r="O57" i="16"/>
  <c r="O69" i="16"/>
  <c r="O68" i="16"/>
  <c r="O92" i="16"/>
  <c r="O51" i="16"/>
  <c r="O67" i="16"/>
  <c r="O39" i="16"/>
  <c r="O41" i="16"/>
  <c r="O80" i="16"/>
  <c r="O40" i="16"/>
  <c r="O53" i="16"/>
  <c r="O63" i="16"/>
  <c r="O62" i="16"/>
  <c r="O75" i="16"/>
  <c r="O76" i="16"/>
  <c r="O61" i="16"/>
  <c r="O90" i="16"/>
  <c r="O91" i="16"/>
  <c r="S8" i="16"/>
  <c r="R6" i="16"/>
  <c r="R29" i="16"/>
  <c r="R28" i="16"/>
  <c r="R30" i="16"/>
  <c r="R18" i="16"/>
  <c r="R13" i="16"/>
  <c r="R15" i="16"/>
  <c r="R24" i="16"/>
  <c r="R25" i="16"/>
  <c r="R32" i="16"/>
  <c r="R17" i="16"/>
  <c r="R19" i="16"/>
  <c r="R14" i="16"/>
  <c r="R11" i="16"/>
  <c r="R21" i="16"/>
  <c r="R95" i="16"/>
  <c r="O89" i="16"/>
  <c r="O88" i="16"/>
  <c r="Q48" i="16"/>
  <c r="Q7" i="16"/>
  <c r="P66" i="16"/>
  <c r="P57" i="16"/>
  <c r="P51" i="16"/>
  <c r="P70" i="16"/>
  <c r="P52" i="16"/>
  <c r="P69" i="16"/>
  <c r="P58" i="16"/>
  <c r="P67" i="16"/>
  <c r="P68" i="16"/>
  <c r="P92" i="16"/>
  <c r="P93" i="16"/>
  <c r="P65" i="16"/>
  <c r="P56" i="16"/>
  <c r="P71" i="16"/>
  <c r="P64" i="16"/>
  <c r="P84" i="16"/>
  <c r="P50" i="16"/>
  <c r="P54" i="16"/>
  <c r="P73" i="16"/>
  <c r="P78" i="16"/>
  <c r="P82" i="16"/>
  <c r="P40" i="16"/>
  <c r="P60" i="16"/>
  <c r="P53" i="16"/>
  <c r="P76" i="16"/>
  <c r="P80" i="16"/>
  <c r="P59" i="16"/>
  <c r="P63" i="16"/>
  <c r="P75" i="16"/>
  <c r="P39" i="16"/>
  <c r="P41" i="16"/>
  <c r="P61" i="16"/>
  <c r="P62" i="16"/>
  <c r="Q15" i="16"/>
  <c r="T8" i="16"/>
  <c r="S6" i="16"/>
  <c r="S29" i="16"/>
  <c r="S14" i="16"/>
  <c r="S13" i="16"/>
  <c r="S18" i="16"/>
  <c r="S24" i="16"/>
  <c r="S25" i="16"/>
  <c r="S32" i="16"/>
  <c r="S11" i="16"/>
  <c r="S21" i="16"/>
  <c r="S95" i="16"/>
  <c r="S28" i="16"/>
  <c r="S30" i="16"/>
  <c r="S17" i="16"/>
  <c r="S19" i="16"/>
  <c r="P90" i="16"/>
  <c r="P91" i="16"/>
  <c r="R48" i="16"/>
  <c r="R7" i="16"/>
  <c r="P89" i="16"/>
  <c r="P88" i="16"/>
  <c r="Q65" i="16"/>
  <c r="Q58" i="16"/>
  <c r="Q57" i="16"/>
  <c r="Q66" i="16"/>
  <c r="Q93" i="16"/>
  <c r="Q64" i="16"/>
  <c r="Q70" i="16"/>
  <c r="Q59" i="16"/>
  <c r="Q51" i="16"/>
  <c r="Q92" i="16"/>
  <c r="Q56" i="16"/>
  <c r="Q71" i="16"/>
  <c r="Q50" i="16"/>
  <c r="Q54" i="16"/>
  <c r="Q73" i="16"/>
  <c r="Q78" i="16"/>
  <c r="Q82" i="16"/>
  <c r="Q69" i="16"/>
  <c r="Q84" i="16"/>
  <c r="Q67" i="16"/>
  <c r="Q39" i="16"/>
  <c r="Q53" i="16"/>
  <c r="Q63" i="16"/>
  <c r="Q80" i="16"/>
  <c r="Q52" i="16"/>
  <c r="Q40" i="16"/>
  <c r="Q75" i="16"/>
  <c r="Q60" i="16"/>
  <c r="Q68" i="16"/>
  <c r="Q76" i="16"/>
  <c r="Q41" i="16"/>
  <c r="Q61" i="16"/>
  <c r="Q62" i="16"/>
  <c r="Q89" i="16"/>
  <c r="Q88" i="16"/>
  <c r="Q90" i="16"/>
  <c r="Q91" i="16"/>
  <c r="R67" i="16"/>
  <c r="R66" i="16"/>
  <c r="R57" i="16"/>
  <c r="R52" i="16"/>
  <c r="R69" i="16"/>
  <c r="R50" i="16"/>
  <c r="R54" i="16"/>
  <c r="R73" i="16"/>
  <c r="R78" i="16"/>
  <c r="R82" i="16"/>
  <c r="R51" i="16"/>
  <c r="R60" i="16"/>
  <c r="R68" i="16"/>
  <c r="R93" i="16"/>
  <c r="R59" i="16"/>
  <c r="R56" i="16"/>
  <c r="R71" i="16"/>
  <c r="R64" i="16"/>
  <c r="R92" i="16"/>
  <c r="R70" i="16"/>
  <c r="R84" i="16"/>
  <c r="R58" i="16"/>
  <c r="R39" i="16"/>
  <c r="R40" i="16"/>
  <c r="R65" i="16"/>
  <c r="R76" i="16"/>
  <c r="R53" i="16"/>
  <c r="R61" i="16"/>
  <c r="R75" i="16"/>
  <c r="R41" i="16"/>
  <c r="R62" i="16"/>
  <c r="R80" i="16"/>
  <c r="R63" i="16"/>
  <c r="S7" i="16"/>
  <c r="S48" i="16"/>
  <c r="S15" i="16"/>
  <c r="T6" i="16"/>
  <c r="U8" i="16"/>
  <c r="T29" i="16"/>
  <c r="T28" i="16"/>
  <c r="T30" i="16"/>
  <c r="T14" i="16"/>
  <c r="T18" i="16"/>
  <c r="T17" i="16"/>
  <c r="T19" i="16"/>
  <c r="T24" i="16"/>
  <c r="T25" i="16"/>
  <c r="T32" i="16"/>
  <c r="T13" i="16"/>
  <c r="T15" i="16"/>
  <c r="T11" i="16"/>
  <c r="T21" i="16"/>
  <c r="R91" i="16"/>
  <c r="R90" i="16"/>
  <c r="R89" i="16"/>
  <c r="R88" i="16"/>
  <c r="T48" i="16"/>
  <c r="T7" i="16"/>
  <c r="T95" i="16"/>
  <c r="V8" i="16"/>
  <c r="U6" i="16"/>
  <c r="U29" i="16"/>
  <c r="U28" i="16"/>
  <c r="U30" i="16"/>
  <c r="U14" i="16"/>
  <c r="U17" i="16"/>
  <c r="U19" i="16"/>
  <c r="U18" i="16"/>
  <c r="U24" i="16"/>
  <c r="U25" i="16"/>
  <c r="U32" i="16"/>
  <c r="U13" i="16"/>
  <c r="U15" i="16"/>
  <c r="U11" i="16"/>
  <c r="U21" i="16"/>
  <c r="U95" i="16"/>
  <c r="S70" i="16"/>
  <c r="S58" i="16"/>
  <c r="S69" i="16"/>
  <c r="S84" i="16"/>
  <c r="S65" i="16"/>
  <c r="S66" i="16"/>
  <c r="S52" i="16"/>
  <c r="S68" i="16"/>
  <c r="S57" i="16"/>
  <c r="S93" i="16"/>
  <c r="S92" i="16"/>
  <c r="S67" i="16"/>
  <c r="S59" i="16"/>
  <c r="S56" i="16"/>
  <c r="S71" i="16"/>
  <c r="S60" i="16"/>
  <c r="S51" i="16"/>
  <c r="S64" i="16"/>
  <c r="S50" i="16"/>
  <c r="S54" i="16"/>
  <c r="S73" i="16"/>
  <c r="S78" i="16"/>
  <c r="S82" i="16"/>
  <c r="S76" i="16"/>
  <c r="S61" i="16"/>
  <c r="S63" i="16"/>
  <c r="S39" i="16"/>
  <c r="S62" i="16"/>
  <c r="S40" i="16"/>
  <c r="S80" i="16"/>
  <c r="S41" i="16"/>
  <c r="S75" i="16"/>
  <c r="S53" i="16"/>
  <c r="S90" i="16"/>
  <c r="S91" i="16"/>
  <c r="V6" i="16"/>
  <c r="W8" i="16"/>
  <c r="V29" i="16"/>
  <c r="V13" i="16"/>
  <c r="V17" i="16"/>
  <c r="V18" i="16"/>
  <c r="V14" i="16"/>
  <c r="V28" i="16"/>
  <c r="V30" i="16"/>
  <c r="V24" i="16"/>
  <c r="V25" i="16"/>
  <c r="V32" i="16"/>
  <c r="V11" i="16"/>
  <c r="V21" i="16"/>
  <c r="V95" i="16"/>
  <c r="S89" i="16"/>
  <c r="S88" i="16"/>
  <c r="T66" i="16"/>
  <c r="T60" i="16"/>
  <c r="T84" i="16"/>
  <c r="T92" i="16"/>
  <c r="T52" i="16"/>
  <c r="T70" i="16"/>
  <c r="T51" i="16"/>
  <c r="T69" i="16"/>
  <c r="T64" i="16"/>
  <c r="T56" i="16"/>
  <c r="T71" i="16"/>
  <c r="T65" i="16"/>
  <c r="T58" i="16"/>
  <c r="T59" i="16"/>
  <c r="T67" i="16"/>
  <c r="T50" i="16"/>
  <c r="T54" i="16"/>
  <c r="T73" i="16"/>
  <c r="T78" i="16"/>
  <c r="T82" i="16"/>
  <c r="T57" i="16"/>
  <c r="T39" i="16"/>
  <c r="T76" i="16"/>
  <c r="T41" i="16"/>
  <c r="T62" i="16"/>
  <c r="T75" i="16"/>
  <c r="T80" i="16"/>
  <c r="T93" i="16"/>
  <c r="T40" i="16"/>
  <c r="T63" i="16"/>
  <c r="T68" i="16"/>
  <c r="T53" i="16"/>
  <c r="T61" i="16"/>
  <c r="U7" i="16"/>
  <c r="U48" i="16"/>
  <c r="W6" i="16"/>
  <c r="X8" i="16"/>
  <c r="W29" i="16"/>
  <c r="W17" i="16"/>
  <c r="W19" i="16"/>
  <c r="W18" i="16"/>
  <c r="W28" i="16"/>
  <c r="W30" i="16"/>
  <c r="W13" i="16"/>
  <c r="W14" i="16"/>
  <c r="W24" i="16"/>
  <c r="W25" i="16"/>
  <c r="W32" i="16"/>
  <c r="W11" i="16"/>
  <c r="W21" i="16"/>
  <c r="W95" i="16"/>
  <c r="U66" i="16"/>
  <c r="U93" i="16"/>
  <c r="U59" i="16"/>
  <c r="U64" i="16"/>
  <c r="U51" i="16"/>
  <c r="U92" i="16"/>
  <c r="U84" i="16"/>
  <c r="U52" i="16"/>
  <c r="U70" i="16"/>
  <c r="U50" i="16"/>
  <c r="U54" i="16"/>
  <c r="U73" i="16"/>
  <c r="U78" i="16"/>
  <c r="U82" i="16"/>
  <c r="U58" i="16"/>
  <c r="U68" i="16"/>
  <c r="U57" i="16"/>
  <c r="U60" i="16"/>
  <c r="U56" i="16"/>
  <c r="U71" i="16"/>
  <c r="U67" i="16"/>
  <c r="U39" i="16"/>
  <c r="U65" i="16"/>
  <c r="U53" i="16"/>
  <c r="U62" i="16"/>
  <c r="U63" i="16"/>
  <c r="U75" i="16"/>
  <c r="U69" i="16"/>
  <c r="U40" i="16"/>
  <c r="U61" i="16"/>
  <c r="U76" i="16"/>
  <c r="U80" i="16"/>
  <c r="U41" i="16"/>
  <c r="T91" i="16"/>
  <c r="T90" i="16"/>
  <c r="V19" i="16"/>
  <c r="V7" i="16"/>
  <c r="V48" i="16"/>
  <c r="V15" i="16"/>
  <c r="T88" i="16"/>
  <c r="T89" i="16"/>
  <c r="U89" i="16"/>
  <c r="U88" i="16"/>
  <c r="W15" i="16"/>
  <c r="V59" i="16"/>
  <c r="V65" i="16"/>
  <c r="V84" i="16"/>
  <c r="V50" i="16"/>
  <c r="V54" i="16"/>
  <c r="V73" i="16"/>
  <c r="V78" i="16"/>
  <c r="V82" i="16"/>
  <c r="V64" i="16"/>
  <c r="V58" i="16"/>
  <c r="V66" i="16"/>
  <c r="V60" i="16"/>
  <c r="V56" i="16"/>
  <c r="V71" i="16"/>
  <c r="V57" i="16"/>
  <c r="V92" i="16"/>
  <c r="V70" i="16"/>
  <c r="V68" i="16"/>
  <c r="V93" i="16"/>
  <c r="V51" i="16"/>
  <c r="V52" i="16"/>
  <c r="V67" i="16"/>
  <c r="V40" i="16"/>
  <c r="V39" i="16"/>
  <c r="V76" i="16"/>
  <c r="V62" i="16"/>
  <c r="V63" i="16"/>
  <c r="V75" i="16"/>
  <c r="V69" i="16"/>
  <c r="V41" i="16"/>
  <c r="V53" i="16"/>
  <c r="V80" i="16"/>
  <c r="V61" i="16"/>
  <c r="X6" i="16"/>
  <c r="Y8" i="16"/>
  <c r="X29" i="16"/>
  <c r="X13" i="16"/>
  <c r="X28" i="16"/>
  <c r="X30" i="16"/>
  <c r="X18" i="16"/>
  <c r="X17" i="16"/>
  <c r="X19" i="16"/>
  <c r="X24" i="16"/>
  <c r="X25" i="16"/>
  <c r="X32" i="16"/>
  <c r="X14" i="16"/>
  <c r="X11" i="16"/>
  <c r="X21" i="16"/>
  <c r="U90" i="16"/>
  <c r="U91" i="16"/>
  <c r="W48" i="16"/>
  <c r="W7" i="16"/>
  <c r="X15" i="16"/>
  <c r="V89" i="16"/>
  <c r="V88" i="16"/>
  <c r="X48" i="16"/>
  <c r="X7" i="16"/>
  <c r="V90" i="16"/>
  <c r="V91" i="16"/>
  <c r="W66" i="16"/>
  <c r="W59" i="16"/>
  <c r="W69" i="16"/>
  <c r="W50" i="16"/>
  <c r="W54" i="16"/>
  <c r="W73" i="16"/>
  <c r="W78" i="16"/>
  <c r="W82" i="16"/>
  <c r="W70" i="16"/>
  <c r="W84" i="16"/>
  <c r="W65" i="16"/>
  <c r="W67" i="16"/>
  <c r="W68" i="16"/>
  <c r="W52" i="16"/>
  <c r="W64" i="16"/>
  <c r="W56" i="16"/>
  <c r="W71" i="16"/>
  <c r="W60" i="16"/>
  <c r="W93" i="16"/>
  <c r="W51" i="16"/>
  <c r="W57" i="16"/>
  <c r="W92" i="16"/>
  <c r="W58" i="16"/>
  <c r="W39" i="16"/>
  <c r="W61" i="16"/>
  <c r="W75" i="16"/>
  <c r="W40" i="16"/>
  <c r="W53" i="16"/>
  <c r="W80" i="16"/>
  <c r="W76" i="16"/>
  <c r="W63" i="16"/>
  <c r="W62" i="16"/>
  <c r="W41" i="16"/>
  <c r="X95" i="16"/>
  <c r="Z8" i="16"/>
  <c r="Y6" i="16"/>
  <c r="Y29" i="16"/>
  <c r="Y28" i="16"/>
  <c r="Y30" i="16"/>
  <c r="Y18" i="16"/>
  <c r="Y14" i="16"/>
  <c r="Y17" i="16"/>
  <c r="Y19" i="16"/>
  <c r="Y13" i="16"/>
  <c r="Y15" i="16"/>
  <c r="Y24" i="16"/>
  <c r="Y25" i="16"/>
  <c r="Y32" i="16"/>
  <c r="Y11" i="16"/>
  <c r="Y21" i="16"/>
  <c r="Y95" i="16"/>
  <c r="W89" i="16"/>
  <c r="W88" i="16"/>
  <c r="W90" i="16"/>
  <c r="W91" i="16"/>
  <c r="Y7" i="16"/>
  <c r="Y48" i="16"/>
  <c r="Z6" i="16"/>
  <c r="Z29" i="16"/>
  <c r="Z17" i="16"/>
  <c r="Z13" i="16"/>
  <c r="Z24" i="16"/>
  <c r="Z25" i="16"/>
  <c r="Z32" i="16"/>
  <c r="Z28" i="16"/>
  <c r="Z30" i="16"/>
  <c r="Z14" i="16"/>
  <c r="Z11" i="16"/>
  <c r="Z21" i="16"/>
  <c r="Z95" i="16"/>
  <c r="Z18" i="16"/>
  <c r="X58" i="16"/>
  <c r="X50" i="16"/>
  <c r="X54" i="16"/>
  <c r="X73" i="16"/>
  <c r="X78" i="16"/>
  <c r="X82" i="16"/>
  <c r="X68" i="16"/>
  <c r="X60" i="16"/>
  <c r="X66" i="16"/>
  <c r="X57" i="16"/>
  <c r="X69" i="16"/>
  <c r="X84" i="16"/>
  <c r="X59" i="16"/>
  <c r="X64" i="16"/>
  <c r="X51" i="16"/>
  <c r="X56" i="16"/>
  <c r="X71" i="16"/>
  <c r="X67" i="16"/>
  <c r="X93" i="16"/>
  <c r="X52" i="16"/>
  <c r="X92" i="16"/>
  <c r="X39" i="16"/>
  <c r="X76" i="16"/>
  <c r="X41" i="16"/>
  <c r="X63" i="16"/>
  <c r="X53" i="16"/>
  <c r="X61" i="16"/>
  <c r="X75" i="16"/>
  <c r="X70" i="16"/>
  <c r="X65" i="16"/>
  <c r="X40" i="16"/>
  <c r="X80" i="16"/>
  <c r="X62" i="16"/>
  <c r="Z48" i="16"/>
  <c r="Z7" i="16"/>
  <c r="X91" i="16"/>
  <c r="X90" i="16"/>
  <c r="Z15" i="16"/>
  <c r="X88" i="16"/>
  <c r="X89" i="16"/>
  <c r="Z19" i="16"/>
  <c r="Y66" i="16"/>
  <c r="Y92" i="16"/>
  <c r="Y70" i="16"/>
  <c r="Y59" i="16"/>
  <c r="Y84" i="16"/>
  <c r="Y67" i="16"/>
  <c r="Y57" i="16"/>
  <c r="Y68" i="16"/>
  <c r="Y52" i="16"/>
  <c r="Y51" i="16"/>
  <c r="Y58" i="16"/>
  <c r="Y69" i="16"/>
  <c r="Y65" i="16"/>
  <c r="Y64" i="16"/>
  <c r="Y60" i="16"/>
  <c r="Y56" i="16"/>
  <c r="Y71" i="16"/>
  <c r="Y93" i="16"/>
  <c r="Y50" i="16"/>
  <c r="Y54" i="16"/>
  <c r="Y73" i="16"/>
  <c r="Y78" i="16"/>
  <c r="Y82" i="16"/>
  <c r="Y40" i="16"/>
  <c r="Y62" i="16"/>
  <c r="Y39" i="16"/>
  <c r="Y41" i="16"/>
  <c r="Y63" i="16"/>
  <c r="Y75" i="16"/>
  <c r="Y80" i="16"/>
  <c r="Y76" i="16"/>
  <c r="Y53" i="16"/>
  <c r="Y61" i="16"/>
  <c r="Y90" i="16"/>
  <c r="Y91" i="16"/>
  <c r="Y89" i="16"/>
  <c r="Y88" i="16"/>
  <c r="Z64" i="16"/>
  <c r="Z70" i="16"/>
  <c r="Z65" i="16"/>
  <c r="Z84" i="16"/>
  <c r="Z60" i="16"/>
  <c r="Z59" i="16"/>
  <c r="Z68" i="16"/>
  <c r="Z58" i="16"/>
  <c r="Z67" i="16"/>
  <c r="Z66" i="16"/>
  <c r="Z56" i="16"/>
  <c r="Z71" i="16"/>
  <c r="Z51" i="16"/>
  <c r="Z57" i="16"/>
  <c r="Z92" i="16"/>
  <c r="Z93" i="16"/>
  <c r="Z40" i="16"/>
  <c r="Z39" i="16"/>
  <c r="Z41" i="16"/>
  <c r="Z61" i="16"/>
  <c r="Z69" i="16"/>
  <c r="Z50" i="16"/>
  <c r="Z54" i="16"/>
  <c r="Z73" i="16"/>
  <c r="Z78" i="16"/>
  <c r="Z82" i="16"/>
  <c r="Z52" i="16"/>
  <c r="Z76" i="16"/>
  <c r="Z62" i="16"/>
  <c r="Z80" i="16"/>
  <c r="Z53" i="16"/>
  <c r="Z63" i="16"/>
  <c r="Z75" i="16"/>
  <c r="Z90" i="16"/>
  <c r="Z91" i="16"/>
  <c r="Z89" i="16"/>
  <c r="Z88" i="16"/>
</calcChain>
</file>

<file path=xl/sharedStrings.xml><?xml version="1.0" encoding="utf-8"?>
<sst xmlns="http://schemas.openxmlformats.org/spreadsheetml/2006/main" count="169" uniqueCount="110">
  <si>
    <t>Total Assets</t>
  </si>
  <si>
    <t>Total Liabilities</t>
  </si>
  <si>
    <t>Total Equity</t>
  </si>
  <si>
    <t>Check</t>
  </si>
  <si>
    <t>Total Liabilities &amp; Equity</t>
  </si>
  <si>
    <t>Shareholder's Equity</t>
  </si>
  <si>
    <t>Liabilities</t>
  </si>
  <si>
    <t>Assets</t>
  </si>
  <si>
    <t>Dollars in Thousands</t>
  </si>
  <si>
    <t>Depreciation Expense</t>
  </si>
  <si>
    <t>Cash &amp; Cash Equivalents</t>
  </si>
  <si>
    <t>Income Statement Summary Statistics</t>
  </si>
  <si>
    <t>Rent</t>
  </si>
  <si>
    <t>Travel &amp; Entertainment</t>
  </si>
  <si>
    <t>Telephone &amp; Internet</t>
  </si>
  <si>
    <t>Supplies</t>
  </si>
  <si>
    <t>Professional Fees - Technology</t>
  </si>
  <si>
    <t>Professional Fees - Legal</t>
  </si>
  <si>
    <t>Professional Fees - Accounting</t>
  </si>
  <si>
    <t>Payroll Tax</t>
  </si>
  <si>
    <t>Payroll Processing / ADP</t>
  </si>
  <si>
    <t>Maintenance / Utilities</t>
  </si>
  <si>
    <t>Bank Charges &amp; Fees</t>
  </si>
  <si>
    <t>Advertising / Promotions / Marketing</t>
  </si>
  <si>
    <t>Accumulated Depreciation</t>
  </si>
  <si>
    <t>Year</t>
  </si>
  <si>
    <t>Quarter</t>
  </si>
  <si>
    <t>Payroll / Salaries &amp; Benefits</t>
  </si>
  <si>
    <t>Quarter&amp;Year</t>
  </si>
  <si>
    <t>Pre-Tax Income (Loss)</t>
  </si>
  <si>
    <t>For the Quarter Ending:</t>
  </si>
  <si>
    <t>Retained Earnings</t>
  </si>
  <si>
    <t>Income Statement</t>
  </si>
  <si>
    <t>Common Equity</t>
  </si>
  <si>
    <t>ROAA</t>
  </si>
  <si>
    <t>ROAE</t>
  </si>
  <si>
    <t>Insurance - General Corporate</t>
  </si>
  <si>
    <t>Monthly Membership Revenue</t>
  </si>
  <si>
    <t>Foundations Test-Out Revenue</t>
  </si>
  <si>
    <t>Total Operating Expenses</t>
  </si>
  <si>
    <t>Foundations Enrollment Revenue</t>
  </si>
  <si>
    <t>New Member Net Merchandise Revenue</t>
  </si>
  <si>
    <t>Total Revenue</t>
  </si>
  <si>
    <t>Annual Affiliate Fee</t>
  </si>
  <si>
    <t>Net Income (Loss)</t>
  </si>
  <si>
    <t>Income Tax Expense</t>
  </si>
  <si>
    <t>EBIT</t>
  </si>
  <si>
    <t>EBITDA</t>
  </si>
  <si>
    <t>General Manager Profit Share</t>
  </si>
  <si>
    <t>Cash Distributions to Equity Investors</t>
  </si>
  <si>
    <t>Loan/Lease Financing Expense</t>
  </si>
  <si>
    <t>As of the Period Ending:</t>
  </si>
  <si>
    <t>Y1Q1</t>
  </si>
  <si>
    <t>Y1Q2</t>
  </si>
  <si>
    <t>Y1Q3</t>
  </si>
  <si>
    <t>Y1Q4</t>
  </si>
  <si>
    <t>Y2Q1</t>
  </si>
  <si>
    <t>Y2Q2</t>
  </si>
  <si>
    <t>Y2Q3</t>
  </si>
  <si>
    <t>Y2Q4</t>
  </si>
  <si>
    <t>Y3Q1</t>
  </si>
  <si>
    <t>Y3Q2</t>
  </si>
  <si>
    <t>Y3Q3</t>
  </si>
  <si>
    <t>Y3Q4</t>
  </si>
  <si>
    <t>Y4Q1</t>
  </si>
  <si>
    <t>Y4Q2</t>
  </si>
  <si>
    <t>Y4Q3</t>
  </si>
  <si>
    <t>Y4Q4</t>
  </si>
  <si>
    <t>Y5Q1</t>
  </si>
  <si>
    <t>Y5Q2</t>
  </si>
  <si>
    <t>Y5Q3</t>
  </si>
  <si>
    <t>Y5Q4</t>
  </si>
  <si>
    <t>Y6Q1</t>
  </si>
  <si>
    <t>Y6Q2</t>
  </si>
  <si>
    <t>Y6Q3</t>
  </si>
  <si>
    <t>Y6Q4</t>
  </si>
  <si>
    <t>Other Capitalized Property &amp; Equipment - Gross</t>
  </si>
  <si>
    <t>Other Capitalized Property &amp; Equipment - Net</t>
  </si>
  <si>
    <t>Lease Financing Unpaid Principal Balance</t>
  </si>
  <si>
    <t>Equipment Subject to Finance Lease - Gross</t>
  </si>
  <si>
    <t>Equipment Subject to Finance Lease - Net</t>
  </si>
  <si>
    <t>Number of Members - Beginning of Period</t>
  </si>
  <si>
    <t>Number of Members - End of Period</t>
  </si>
  <si>
    <t>Add: New Members from Foundations</t>
  </si>
  <si>
    <t>Add: New Members from Foundations Test-Out</t>
  </si>
  <si>
    <t>Less: Membership Attrition</t>
  </si>
  <si>
    <t>Membership Growth Summary</t>
  </si>
  <si>
    <t>Cash Distributed to Owner</t>
  </si>
  <si>
    <t>Gross Profit (Loss) before Financing &amp; Depreciation</t>
  </si>
  <si>
    <t>Balance Sheet</t>
  </si>
  <si>
    <t>Terminal Value</t>
  </si>
  <si>
    <t>Annual Discount Rate</t>
  </si>
  <si>
    <t>Year 1</t>
  </si>
  <si>
    <t>Year 2</t>
  </si>
  <si>
    <t>Year 3</t>
  </si>
  <si>
    <t>Average Monthly Revenue per Member</t>
  </si>
  <si>
    <t>Average Number of Members</t>
  </si>
  <si>
    <t>Profit (Loss) Before Taxes</t>
  </si>
  <si>
    <t>Profit (Loss) After Taxes</t>
  </si>
  <si>
    <t>Free Cash Flow</t>
  </si>
  <si>
    <t>Discount Rate</t>
  </si>
  <si>
    <t>Present Value of Future Free Cash Flows</t>
  </si>
  <si>
    <t>Undiscounted Value of Future Free Cash Flows</t>
  </si>
  <si>
    <t>LT Growth Rate</t>
  </si>
  <si>
    <t>Long Term Growth Rate</t>
  </si>
  <si>
    <t>Future Free Cash Flow Projections</t>
  </si>
  <si>
    <t>Discounted Cash Flow Valuation Sensitivity Analysis</t>
  </si>
  <si>
    <t>Discounted Cash Flow Valuation</t>
  </si>
  <si>
    <t>DCF Valuation Example</t>
  </si>
  <si>
    <t>Adjust the Assumptions in Blue Based on Your Historical Metrics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</si>
</sst>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4">
    <numFmt numFmtId="5" formatCode="&quot;$&quot;#,##0;\-&quot;$&quot;#,##0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[$-409]dddd\,\ mmmm\ dd\,\ yyyy"/>
    <numFmt numFmtId="172" formatCode="#,##0.0_);\(#,##0.0\)"/>
    <numFmt numFmtId="173" formatCode="_(* #,##0.0_);_(* \(#,##0.0\);_(* &quot;-&quot;?_);_(@_)"/>
    <numFmt numFmtId="174" formatCode="0.0%"/>
    <numFmt numFmtId="175" formatCode="&quot;$ &quot;#,##0.00_);[Red]\(&quot;$ &quot;#,##0.00\)"/>
    <numFmt numFmtId="176" formatCode="mmm\-dd\-yy"/>
    <numFmt numFmtId="177" formatCode="mmm\-dd\-yyyy"/>
    <numFmt numFmtId="178" formatCode="mmm\-d\-yy"/>
    <numFmt numFmtId="179" formatCode="0.0_)\%;\(0.0\)\%;0.0_)\%;@_)_%"/>
    <numFmt numFmtId="180" formatCode="#,##0.0_)_%;\(#,##0.0\)_%;0.0_)_%;@_)_%"/>
    <numFmt numFmtId="181" formatCode="#,##0.0_);\(#,##0.0\);#,##0.0_);@_)"/>
    <numFmt numFmtId="182" formatCode="&quot;$&quot;_(#,##0.00_);&quot;$&quot;\(#,##0.00\);&quot;$&quot;_(0.00_);@_)"/>
    <numFmt numFmtId="183" formatCode="#,##0.00_);\(#,##0.00\);0.00_);@_)"/>
    <numFmt numFmtId="184" formatCode="\€_(#,##0.00_);\€\(#,##0.00\);\€_(0.00_);@_)"/>
    <numFmt numFmtId="185" formatCode="#,##0_)\x;\(#,##0\)\x;0_)\x;@_)_x"/>
    <numFmt numFmtId="186" formatCode="#,##0_)_x;\(#,##0\)_x;0_)_x;@_)_x"/>
    <numFmt numFmtId="187" formatCode="0.00\ ;\(0.00\)"/>
    <numFmt numFmtId="188" formatCode="&quot;Yes&quot;;&quot;Error&quot;;&quot;No&quot;"/>
    <numFmt numFmtId="189" formatCode="[&gt;1]&quot;10Q: &quot;0&quot; qtrs&quot;;&quot;10Q: &quot;0&quot; qtr&quot;"/>
    <numFmt numFmtId="190" formatCode="#,##0_);\(#,##0\);\-"/>
    <numFmt numFmtId="191" formatCode="0&quot; bp&quot;"/>
    <numFmt numFmtId="192" formatCode="0.000"/>
    <numFmt numFmtId="193" formatCode="_(* #,##0_);_(* \(#,##0\);_(* &quot;-&quot;??_);_(@_)"/>
    <numFmt numFmtId="194" formatCode="_-&quot;?&quot;* #,##0.00_-;\-&quot;?&quot;* #,##0.00_-;_-&quot;?&quot;* &quot;-&quot;??_-;_-@_-"/>
    <numFmt numFmtId="195" formatCode="#0.0\x"/>
    <numFmt numFmtId="196" formatCode="&quot;$&quot;#,##0.00_);[Red]\(&quot;$&quot;#,##0.00\);&quot;--  &quot;;_(@_)"/>
    <numFmt numFmtId="197" formatCode="&quot;$&quot;#,##0.0_);\(&quot;$&quot;#,##0.0\)"/>
    <numFmt numFmtId="198" formatCode="&quot;$&quot;0.00\ ;\(&quot;$&quot;0.00\)"/>
    <numFmt numFmtId="199" formatCode="mmm\-d\-yyyy"/>
    <numFmt numFmtId="200" formatCode="mmm\-yyyy"/>
    <numFmt numFmtId="201" formatCode="#,##0.00000_);\(#,##0.00000\)"/>
    <numFmt numFmtId="202" formatCode="0.0%;\(0.0%\)"/>
    <numFmt numFmtId="203" formatCode="0.0\ &quot;yrs&quot;"/>
    <numFmt numFmtId="204" formatCode="#,##0.0_);[Red]\(#,##0.0\);&quot;N/A &quot;"/>
    <numFmt numFmtId="205" formatCode="0.00\x"/>
    <numFmt numFmtId="206" formatCode="_([$€-2]* #,##0.00_);_([$€-2]* \(#,##0.00\);_([$€-2]* &quot;-&quot;??_)"/>
    <numFmt numFmtId="207" formatCode="&quot;$&quot;#,##0;[Red]\(&quot;$&quot;#,##0\)"/>
    <numFmt numFmtId="208" formatCode="0_);[Red]\(0\)"/>
    <numFmt numFmtId="209" formatCode="&quot;Deal &quot;0"/>
    <numFmt numFmtId="210" formatCode="#,##0.0000_);\(#,##0.0000\)"/>
    <numFmt numFmtId="211" formatCode="_(* #,##0.0_);[Red]_(* \(#,##0.0\);&quot;nm &quot;"/>
    <numFmt numFmtId="212" formatCode="_(&quot;$&quot;* #,##0_);_(&quot;$&quot;* \(#,##0\);_(&quot;$&quot;* &quot;-&quot;??_);_(@_)"/>
    <numFmt numFmtId="213" formatCode="0\ &quot;yrs&quot;"/>
    <numFmt numFmtId="214" formatCode="0.0\x"/>
    <numFmt numFmtId="215" formatCode="#,##0.0_);[Red]\(#,##0.0\);&quot;--  &quot;"/>
    <numFmt numFmtId="216" formatCode="#,##0.0_);[Red]\(#,##0.0\)"/>
    <numFmt numFmtId="217" formatCode="#,##0.000_);[Red]\(#,##0.000\)"/>
    <numFmt numFmtId="218" formatCode="_(* #,##0.00_);_(* \(#,##0.00\);_(* &quot;-&quot;_);_(@_)"/>
    <numFmt numFmtId="219" formatCode="#,##0.00&quot;x&quot;;[Red]\(#,##0.00&quot;x&quot;\)"/>
    <numFmt numFmtId="220" formatCode="#,##0.00_)&quot; &quot;;[Red]\(#,##0.00\)&quot; &quot;"/>
    <numFmt numFmtId="221" formatCode="_(* #,##0.0%_);_(* \(#,##0.0%\);_(* &quot;- &quot;?_);_(@_)"/>
    <numFmt numFmtId="222" formatCode="0.000%"/>
    <numFmt numFmtId="223" formatCode="_(* #,##0.0_);_(* \(#,##0.0\);_(* &quot;-&quot;??_);_(@_)"/>
    <numFmt numFmtId="224" formatCode="&quot;Bcfe&quot;_);;&quot;Boe&quot;_)"/>
    <numFmt numFmtId="225" formatCode="0%;[Red]\(0%\)"/>
    <numFmt numFmtId="226" formatCode="0.0%;[Red]\(0.0%\)"/>
    <numFmt numFmtId="227" formatCode="0.0%;[Red]\(0.0%\);&quot;--  &quot;"/>
    <numFmt numFmtId="228" formatCode="0.00%;[Red]\(0.00%\)"/>
    <numFmt numFmtId="229" formatCode="0.000%;[Red]\(0.000%\)"/>
    <numFmt numFmtId="230" formatCode="0.000%;;&quot;-- &quot;"/>
    <numFmt numFmtId="231" formatCode="0.0_%"/>
    <numFmt numFmtId="232" formatCode="#,##0.00000000_);\(#,##0.00000000\)"/>
    <numFmt numFmtId="233" formatCode="&quot;Proj &quot;0;;"/>
    <numFmt numFmtId="234" formatCode="#,##0.00\x"/>
    <numFmt numFmtId="235" formatCode="#,##0.00_x"/>
    <numFmt numFmtId="236" formatCode="mm/dd/yy"/>
    <numFmt numFmtId="237" formatCode="&quot;$&quot;#\ ?/?"/>
    <numFmt numFmtId="238" formatCode="#,##0.00,,;\(#,##0.00,,\)"/>
    <numFmt numFmtId="239" formatCode="0.0_);\(0.0\)"/>
    <numFmt numFmtId="240" formatCode="0.0"/>
    <numFmt numFmtId="241" formatCode="General_)"/>
    <numFmt numFmtId="242" formatCode="m/d/yy;@"/>
    <numFmt numFmtId="243" formatCode=";;;"/>
    <numFmt numFmtId="244" formatCode="_(\£* #,##0_);_(\£* \(#,##0\);_(\£* &quot;-&quot;_);_(@_)"/>
    <numFmt numFmtId="245" formatCode="_(\£* #,##0.0_);_(\£* \(#,##0.0\);_(\£* &quot;-&quot;_);_(@_)"/>
    <numFmt numFmtId="246" formatCode="_(\£* #,##0.00_);_(\£* \(#,##0.00\);_(\£* &quot;-&quot;_);_(@_)"/>
    <numFmt numFmtId="247" formatCode="_(* #,##0\p_);_(* \(#,##0\p\);_(* &quot;-&quot;\ \p_);_(@_)"/>
    <numFmt numFmtId="248" formatCode="_(* #,##0.00\p_);_(* \(#,##0.00\p\);_(* &quot;-&quot;\ \p_);_(@_)"/>
    <numFmt numFmtId="249" formatCode="\£#,##0.00"/>
    <numFmt numFmtId="250" formatCode="[Blue]#,##0;[Red]\(#,##0\)"/>
    <numFmt numFmtId="251" formatCode="[Blue]#,##0,,;[Red]\(#,##0,,\)"/>
    <numFmt numFmtId="252" formatCode="#,##0,,;\(#,##0,,\)"/>
    <numFmt numFmtId="253" formatCode="0.0000000000"/>
    <numFmt numFmtId="254" formatCode="&quot;£&quot;#,##0.00_);[Red]\(&quot;£&quot;#,##0.00\)"/>
    <numFmt numFmtId="255" formatCode="0.00_)"/>
    <numFmt numFmtId="256" formatCode="&quot;$&quot;#,##0.000_);\(&quot;$&quot;#,##0.000\)"/>
    <numFmt numFmtId="257" formatCode="#,##0.0000"/>
    <numFmt numFmtId="258" formatCode="mmmm\ d\,\ yyyy"/>
    <numFmt numFmtId="259" formatCode="&quot;$&quot;#,##0.00"/>
    <numFmt numFmtId="260" formatCode="0.00%;\(0.000%\)"/>
    <numFmt numFmtId="261" formatCode="#,##0.0\ ;\(&quot;$&quot;#,##0.0\)"/>
    <numFmt numFmtId="262" formatCode="[Blue]#,##0.00000,,;[Red]\(#,##0.00000,,\)"/>
    <numFmt numFmtId="263" formatCode="###0_);\(###0\)"/>
    <numFmt numFmtId="264" formatCode="&quot;$&quot;#,##0_);\(#,##0\)"/>
    <numFmt numFmtId="265" formatCode="#,##0.0\ \ "/>
    <numFmt numFmtId="266" formatCode="0.0%;\(0.00%\)"/>
    <numFmt numFmtId="267" formatCode="#,##0.0\ \ ;[Red]\(&quot;$&quot;#,##0\)"/>
    <numFmt numFmtId="268" formatCode="_(* #,##0.00\ ___);_(* \(#,##0.00\ __\);_(* &quot;-&quot;??_);_(@_)"/>
    <numFmt numFmtId="269" formatCode="_(* #,##0\ \x_);_(* \(#,##0\ \x\);_(* &quot;-&quot;??_);_(@_)"/>
    <numFmt numFmtId="270" formatCode="_(* #,##0\ ___);_(* \(#,##0\ __\);_(* &quot;-&quot;??_);_(@_)"/>
    <numFmt numFmtId="271" formatCode="_(* #,##0.0\ \x_);_(* \(#,##0.0\ \x\);_(* &quot;-&quot;??_);_(@_)"/>
    <numFmt numFmtId="272" formatCode="_(* #,##0.0\ ___);_(* \(#,##0.0\ __\);_(* &quot;-&quot;??_);_(@_)"/>
    <numFmt numFmtId="273" formatCode="#,##0.0;[Red]\(#,##0.0\)"/>
    <numFmt numFmtId="274" formatCode="#,##0.0_)\ ;[Red]\(#,##0.0\)\ "/>
    <numFmt numFmtId="275" formatCode="#,##0\ \ \ ;[Red]\(#,##0\)\ \ ;\—\ \ \ \ "/>
    <numFmt numFmtId="276" formatCode="#,##0.00&quot; F&quot;_);[Red]\(#,##0.00&quot; F&quot;\)"/>
    <numFmt numFmtId="277" formatCode="#,##0.00_)&quot; x&quot;;[Red]\(#,##0.00\)"/>
    <numFmt numFmtId="278" formatCode="&quot;Page &quot;0"/>
    <numFmt numFmtId="279" formatCode="_(0.0%;_(* \(0.0\)%"/>
    <numFmt numFmtId="280" formatCode="0.0%&quot;Sales&quot;"/>
    <numFmt numFmtId="281" formatCode="mm/dd/yy_)"/>
    <numFmt numFmtId="282" formatCode="\ \ \ \ "/>
    <numFmt numFmtId="283" formatCode="#,##0&quot;    &quot;;#,##0&quot;    &quot;;&quot;--    &quot;;@&quot;    &quot;"/>
    <numFmt numFmtId="284" formatCode="0.0000%"/>
    <numFmt numFmtId="285" formatCode="&quot;Year &quot;#"/>
  </numFmts>
  <fonts count="14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Garamond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sz val="10"/>
      <name val="GillSans"/>
      <family val="2"/>
    </font>
    <font>
      <b/>
      <u/>
      <sz val="10"/>
      <name val="Courier"/>
      <family val="3"/>
    </font>
    <font>
      <sz val="12"/>
      <name val="Helv"/>
    </font>
    <font>
      <b/>
      <sz val="22"/>
      <color indexed="18"/>
      <name val="Arial"/>
      <family val="2"/>
    </font>
    <font>
      <sz val="10"/>
      <name val="Courier"/>
      <family val="3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4"/>
      <name val="Tms Rmn"/>
    </font>
    <font>
      <sz val="8"/>
      <name val="Times New Roman"/>
      <family val="1"/>
    </font>
    <font>
      <sz val="10"/>
      <color indexed="45"/>
      <name val="Trebuchet MS"/>
      <family val="2"/>
    </font>
    <font>
      <b/>
      <sz val="8"/>
      <name val="Arial"/>
      <family val="2"/>
    </font>
    <font>
      <b/>
      <sz val="8"/>
      <name val="CG Times (WN)"/>
    </font>
    <font>
      <b/>
      <u/>
      <sz val="8"/>
      <name val="CG Times (WN)"/>
    </font>
    <font>
      <sz val="8"/>
      <name val="Arial"/>
      <family val="2"/>
    </font>
    <font>
      <b/>
      <i/>
      <sz val="12"/>
      <name val="Times New Roman"/>
      <family val="1"/>
    </font>
    <font>
      <i/>
      <sz val="8"/>
      <color indexed="12"/>
      <name val="Arial"/>
      <family val="2"/>
    </font>
    <font>
      <sz val="9"/>
      <name val="Times New Roman"/>
      <family val="1"/>
    </font>
    <font>
      <b/>
      <sz val="10"/>
      <color indexed="9"/>
      <name val="Arial"/>
      <family val="2"/>
    </font>
    <font>
      <sz val="1"/>
      <color indexed="8"/>
      <name val="Courier"/>
      <family val="3"/>
    </font>
    <font>
      <sz val="10"/>
      <name val="MS Serif"/>
      <family val="1"/>
    </font>
    <font>
      <sz val="10"/>
      <name val="Book Antiqua"/>
      <family val="1"/>
    </font>
    <font>
      <sz val="10"/>
      <color indexed="8"/>
      <name val="Arial"/>
      <family val="2"/>
    </font>
    <font>
      <sz val="10"/>
      <name val="MS Sans Serif"/>
      <family val="2"/>
    </font>
    <font>
      <b/>
      <i/>
      <sz val="8"/>
      <color indexed="12"/>
      <name val="HelveticaNeue Condensed"/>
      <family val="2"/>
    </font>
    <font>
      <sz val="10"/>
      <color indexed="16"/>
      <name val="MS Serif"/>
      <family val="1"/>
    </font>
    <font>
      <sz val="8"/>
      <color indexed="16"/>
      <name val="Helv"/>
    </font>
    <font>
      <sz val="8"/>
      <color indexed="45"/>
      <name val="Trebuchet MS"/>
      <family val="2"/>
    </font>
    <font>
      <b/>
      <sz val="10"/>
      <name val="Verdana"/>
      <family val="2"/>
    </font>
    <font>
      <b/>
      <sz val="12"/>
      <name val="Arial"/>
      <family val="2"/>
    </font>
    <font>
      <b/>
      <sz val="9"/>
      <name val="Arial"/>
      <family val="2"/>
    </font>
    <font>
      <sz val="14"/>
      <name val="Garamond BookCondensed"/>
    </font>
    <font>
      <sz val="12"/>
      <name val="Garamond BookCondensed"/>
    </font>
    <font>
      <b/>
      <i/>
      <sz val="12"/>
      <name val="AGaramond"/>
    </font>
    <font>
      <b/>
      <sz val="8"/>
      <name val="MS Sans Serif"/>
      <family val="2"/>
    </font>
    <font>
      <b/>
      <u/>
      <sz val="18"/>
      <name val="Arial"/>
      <family val="2"/>
    </font>
    <font>
      <sz val="10"/>
      <color indexed="10"/>
      <name val="Helvetica"/>
      <family val="2"/>
    </font>
    <font>
      <sz val="8"/>
      <color indexed="12"/>
      <name val="Arial"/>
      <family val="2"/>
    </font>
    <font>
      <u val="singleAccounting"/>
      <sz val="10"/>
      <name val="Times New Roman"/>
      <family val="1"/>
    </font>
    <font>
      <sz val="8"/>
      <name val="CG Times (WN)"/>
    </font>
    <font>
      <sz val="7"/>
      <name val="Small Fonts"/>
      <family val="2"/>
    </font>
    <font>
      <u val="singleAccounting"/>
      <sz val="10"/>
      <name val="Arial"/>
      <family val="2"/>
    </font>
    <font>
      <u val="singleAccounting"/>
      <sz val="8"/>
      <name val="Arial"/>
      <family val="2"/>
    </font>
    <font>
      <i/>
      <sz val="8"/>
      <name val="Arial"/>
      <family val="2"/>
    </font>
    <font>
      <b/>
      <sz val="10"/>
      <name val="MS Sans Serif"/>
      <family val="2"/>
    </font>
    <font>
      <sz val="7"/>
      <color indexed="12"/>
      <name val="Arial"/>
      <family val="2"/>
    </font>
    <font>
      <sz val="8"/>
      <name val="Wingdings"/>
      <charset val="2"/>
    </font>
    <font>
      <sz val="8"/>
      <name val="Helv"/>
    </font>
    <font>
      <b/>
      <i/>
      <sz val="8"/>
      <name val="CG Times (WN)"/>
    </font>
    <font>
      <sz val="12"/>
      <name val="Arial Black"/>
      <family val="2"/>
    </font>
    <font>
      <sz val="8"/>
      <name val="MS Sans Serif"/>
      <family val="2"/>
    </font>
    <font>
      <sz val="11"/>
      <name val="AGaramond"/>
    </font>
    <font>
      <sz val="9"/>
      <name val="Arial"/>
      <family val="2"/>
    </font>
    <font>
      <b/>
      <sz val="14"/>
      <color indexed="9"/>
      <name val="Arial"/>
      <family val="2"/>
    </font>
    <font>
      <b/>
      <sz val="14"/>
      <name val="Arial"/>
      <family val="2"/>
    </font>
    <font>
      <b/>
      <sz val="12"/>
      <color indexed="9"/>
      <name val="Arial"/>
      <family val="2"/>
    </font>
    <font>
      <b/>
      <sz val="10"/>
      <name val="Arial"/>
      <family val="2"/>
    </font>
    <font>
      <b/>
      <i/>
      <sz val="8"/>
      <color indexed="9"/>
      <name val="Arial"/>
      <family val="2"/>
    </font>
    <font>
      <sz val="10"/>
      <name val="Verdana"/>
      <family val="2"/>
    </font>
    <font>
      <b/>
      <sz val="8"/>
      <color indexed="8"/>
      <name val="Helv"/>
    </font>
    <font>
      <sz val="10"/>
      <name val="Helv"/>
    </font>
    <font>
      <b/>
      <sz val="12"/>
      <name val="GillSans"/>
      <family val="2"/>
    </font>
    <font>
      <b/>
      <sz val="10"/>
      <name val="CG Times (WN)"/>
    </font>
    <font>
      <u/>
      <sz val="11"/>
      <name val="GillSans"/>
      <family val="2"/>
    </font>
    <font>
      <i/>
      <sz val="10"/>
      <name val="Times New Roman"/>
      <family val="1"/>
    </font>
    <font>
      <u/>
      <sz val="8"/>
      <name val="Arial"/>
      <family val="2"/>
    </font>
    <font>
      <b/>
      <sz val="7"/>
      <color indexed="12"/>
      <name val="Arial"/>
      <family val="2"/>
    </font>
    <font>
      <sz val="10"/>
      <name val="Times New Roman"/>
      <family val="1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8"/>
      <color indexed="12"/>
      <name val="Times New Roman"/>
      <family val="1"/>
    </font>
    <font>
      <sz val="8"/>
      <color indexed="12"/>
      <name val="Tms Rmn"/>
    </font>
    <font>
      <sz val="12"/>
      <name val="Times New Roman"/>
      <family val="1"/>
    </font>
    <font>
      <sz val="11"/>
      <color indexed="8"/>
      <name val="Calibri"/>
      <family val="2"/>
    </font>
    <font>
      <sz val="10"/>
      <color theme="1"/>
      <name val="Garamond"/>
      <family val="2"/>
    </font>
    <font>
      <b/>
      <sz val="14"/>
      <name val="Book Antiqua"/>
      <family val="1"/>
    </font>
    <font>
      <sz val="10"/>
      <name val="Baskerville MT"/>
    </font>
    <font>
      <b/>
      <sz val="8"/>
      <name val="Palatino"/>
      <family val="1"/>
    </font>
    <font>
      <sz val="10"/>
      <color indexed="12"/>
      <name val="Arial"/>
      <family val="2"/>
    </font>
    <font>
      <sz val="8"/>
      <color indexed="39"/>
      <name val="Arial"/>
      <family val="2"/>
    </font>
    <font>
      <b/>
      <sz val="14"/>
      <name val="Helv"/>
    </font>
    <font>
      <b/>
      <sz val="10"/>
      <name val="Palatino"/>
      <family val="1"/>
    </font>
    <font>
      <sz val="10"/>
      <name val="GillSans"/>
    </font>
    <font>
      <sz val="8"/>
      <name val="Book Antiqua"/>
      <family val="1"/>
    </font>
    <font>
      <i/>
      <sz val="7"/>
      <name val="Book Antiqua"/>
      <family val="1"/>
    </font>
    <font>
      <sz val="9"/>
      <color indexed="12"/>
      <name val="Times New Roman"/>
      <family val="1"/>
    </font>
    <font>
      <sz val="12"/>
      <color theme="1"/>
      <name val="Garamond"/>
      <family val="2"/>
    </font>
    <font>
      <sz val="11"/>
      <name val="Times New Roman"/>
      <family val="1"/>
    </font>
    <font>
      <b/>
      <sz val="9"/>
      <color indexed="72"/>
      <name val="Arial"/>
      <family val="2"/>
    </font>
    <font>
      <u/>
      <sz val="8"/>
      <name val="Book Antiqua"/>
      <family val="1"/>
    </font>
    <font>
      <b/>
      <sz val="26"/>
      <name val="Times New Roman"/>
      <family val="1"/>
    </font>
    <font>
      <u/>
      <sz val="10"/>
      <name val="GillSans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sz val="10"/>
      <name val="Geneva"/>
    </font>
    <font>
      <sz val="7"/>
      <name val="Helvetica"/>
      <family val="2"/>
    </font>
    <font>
      <b/>
      <sz val="10"/>
      <name val="FrnkGothITC Bk BT"/>
      <family val="2"/>
    </font>
    <font>
      <sz val="7"/>
      <name val="Times New Roman"/>
      <family val="1"/>
    </font>
    <font>
      <b/>
      <sz val="11"/>
      <name val="Times New Roman"/>
      <family val="1"/>
    </font>
    <font>
      <sz val="24"/>
      <color indexed="13"/>
      <name val="Helv"/>
    </font>
    <font>
      <b/>
      <u/>
      <sz val="9"/>
      <name val="Arial"/>
      <family val="2"/>
    </font>
    <font>
      <b/>
      <u/>
      <sz val="14"/>
      <name val="Book Antiqua"/>
      <family val="1"/>
    </font>
    <font>
      <b/>
      <sz val="11"/>
      <color theme="1"/>
      <name val="Calibri"/>
      <family val="2"/>
      <scheme val="minor"/>
    </font>
    <font>
      <b/>
      <sz val="11"/>
      <color rgb="FF003366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double"/>
      <sz val="11"/>
      <color theme="1"/>
      <name val="Calibri"/>
      <family val="2"/>
      <scheme val="minor"/>
    </font>
    <font>
      <b/>
      <u val="double"/>
      <sz val="11"/>
      <color rgb="FF003366"/>
      <name val="Calibri"/>
      <family val="2"/>
      <scheme val="minor"/>
    </font>
    <font>
      <sz val="12"/>
      <name val="Arial"/>
      <family val="2"/>
    </font>
    <font>
      <b/>
      <sz val="11"/>
      <color rgb="FFFF9900"/>
      <name val="Calibri"/>
      <family val="2"/>
      <scheme val="minor"/>
    </font>
    <font>
      <sz val="11"/>
      <color rgb="FFFF9900"/>
      <name val="Calibri"/>
      <family val="2"/>
      <scheme val="minor"/>
    </font>
    <font>
      <i/>
      <sz val="11"/>
      <color rgb="FFFF9900"/>
      <name val="Calibri"/>
      <family val="2"/>
      <scheme val="minor"/>
    </font>
    <font>
      <b/>
      <sz val="11"/>
      <color rgb="FF4D4D4D"/>
      <name val="Calibri"/>
      <family val="2"/>
      <scheme val="minor"/>
    </font>
    <font>
      <i/>
      <sz val="11"/>
      <color rgb="FF4D4D4D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rgb="FFFF6600"/>
      <name val="Arial Black"/>
      <family val="2"/>
    </font>
    <font>
      <b/>
      <sz val="11"/>
      <color rgb="FFFF6600"/>
      <name val="Calibri"/>
      <family val="2"/>
      <scheme val="minor"/>
    </font>
    <font>
      <u val="singleAccounting"/>
      <sz val="11"/>
      <color rgb="FF0000F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4D4D4D"/>
      <name val="Calibri"/>
      <family val="2"/>
      <scheme val="minor"/>
    </font>
    <font>
      <b/>
      <sz val="10"/>
      <color rgb="FF4D4D4D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1"/>
      <color rgb="FF0000FF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7"/>
        <bgColor indexed="64"/>
      </patternFill>
    </fill>
    <fill>
      <patternFill patternType="mediumGray">
        <fgColor indexed="22"/>
      </patternFill>
    </fill>
    <fill>
      <patternFill patternType="darkVertical"/>
    </fill>
    <fill>
      <patternFill patternType="solid">
        <fgColor indexed="1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</patternFill>
    </fill>
    <fill>
      <patternFill patternType="gray125">
        <fgColor indexed="8"/>
      </patternFill>
    </fill>
    <fill>
      <patternFill patternType="solid">
        <fgColor indexed="12"/>
      </patternFill>
    </fill>
    <fill>
      <patternFill patternType="gray0625">
        <fgColor indexed="10"/>
        <bgColor indexed="9"/>
      </patternFill>
    </fill>
    <fill>
      <patternFill patternType="lightGray">
        <fgColor indexed="1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auto="1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ck">
        <color indexed="9"/>
      </left>
      <right style="thick">
        <color indexed="9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/>
      <bottom style="thin">
        <color indexed="5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22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ck">
        <color indexed="9"/>
      </left>
      <right style="thick">
        <color indexed="9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hair">
        <color indexed="10"/>
      </left>
      <right/>
      <top/>
      <bottom style="hair">
        <color indexed="10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/>
      <bottom style="medium">
        <color rgb="FFFF9900"/>
      </bottom>
      <diagonal/>
    </border>
    <border>
      <left/>
      <right/>
      <top/>
      <bottom style="double">
        <color rgb="FFFF6600"/>
      </bottom>
      <diagonal/>
    </border>
    <border>
      <left/>
      <right/>
      <top/>
      <bottom style="medium">
        <color rgb="FFFF6600"/>
      </bottom>
      <diagonal/>
    </border>
    <border>
      <left/>
      <right/>
      <top style="double">
        <color rgb="FFFF6600"/>
      </top>
      <bottom style="thin">
        <color rgb="FFFF6600"/>
      </bottom>
      <diagonal/>
    </border>
    <border>
      <left style="dashed">
        <color rgb="FFFF6600"/>
      </left>
      <right/>
      <top style="dashed">
        <color rgb="FFFF6600"/>
      </top>
      <bottom style="dashed">
        <color rgb="FFFF6600"/>
      </bottom>
      <diagonal/>
    </border>
    <border>
      <left/>
      <right/>
      <top style="dashed">
        <color rgb="FFFF6600"/>
      </top>
      <bottom style="dashed">
        <color rgb="FFFF6600"/>
      </bottom>
      <diagonal/>
    </border>
    <border>
      <left/>
      <right style="dashed">
        <color rgb="FFFF6600"/>
      </right>
      <top style="dashed">
        <color rgb="FFFF6600"/>
      </top>
      <bottom style="dashed">
        <color rgb="FFFF6600"/>
      </bottom>
      <diagonal/>
    </border>
    <border>
      <left/>
      <right/>
      <top/>
      <bottom style="medium">
        <color rgb="FF4D4D4D"/>
      </bottom>
      <diagonal/>
    </border>
    <border>
      <left/>
      <right/>
      <top/>
      <bottom style="thin">
        <color rgb="FF4D4D4D"/>
      </bottom>
      <diagonal/>
    </border>
    <border>
      <left/>
      <right style="thin">
        <color rgb="FF4D4D4D"/>
      </right>
      <top/>
      <bottom/>
      <diagonal/>
    </border>
    <border>
      <left style="medium">
        <color rgb="FF4D4D4D"/>
      </left>
      <right/>
      <top style="medium">
        <color rgb="FF4D4D4D"/>
      </top>
      <bottom/>
      <diagonal/>
    </border>
    <border>
      <left/>
      <right/>
      <top style="medium">
        <color rgb="FF4D4D4D"/>
      </top>
      <bottom/>
      <diagonal/>
    </border>
    <border>
      <left/>
      <right style="medium">
        <color rgb="FF4D4D4D"/>
      </right>
      <top style="medium">
        <color rgb="FF4D4D4D"/>
      </top>
      <bottom/>
      <diagonal/>
    </border>
    <border>
      <left style="medium">
        <color rgb="FF4D4D4D"/>
      </left>
      <right/>
      <top/>
      <bottom/>
      <diagonal/>
    </border>
    <border>
      <left/>
      <right style="medium">
        <color rgb="FF4D4D4D"/>
      </right>
      <top/>
      <bottom/>
      <diagonal/>
    </border>
    <border>
      <left style="medium">
        <color rgb="FF4D4D4D"/>
      </left>
      <right/>
      <top/>
      <bottom style="medium">
        <color rgb="FF4D4D4D"/>
      </bottom>
      <diagonal/>
    </border>
    <border>
      <left/>
      <right style="medium">
        <color rgb="FF4D4D4D"/>
      </right>
      <top/>
      <bottom style="medium">
        <color rgb="FF4D4D4D"/>
      </bottom>
      <diagonal/>
    </border>
    <border>
      <left style="dashed">
        <color rgb="FF4D4D4D"/>
      </left>
      <right/>
      <top style="dashed">
        <color rgb="FF4D4D4D"/>
      </top>
      <bottom/>
      <diagonal/>
    </border>
    <border>
      <left/>
      <right/>
      <top style="dashed">
        <color rgb="FF4D4D4D"/>
      </top>
      <bottom/>
      <diagonal/>
    </border>
    <border>
      <left/>
      <right style="dashed">
        <color rgb="FF4D4D4D"/>
      </right>
      <top style="dashed">
        <color rgb="FF4D4D4D"/>
      </top>
      <bottom/>
      <diagonal/>
    </border>
    <border>
      <left style="dashed">
        <color rgb="FF4D4D4D"/>
      </left>
      <right/>
      <top/>
      <bottom style="dashed">
        <color rgb="FF4D4D4D"/>
      </bottom>
      <diagonal/>
    </border>
    <border>
      <left/>
      <right/>
      <top/>
      <bottom style="dashed">
        <color rgb="FF4D4D4D"/>
      </bottom>
      <diagonal/>
    </border>
    <border>
      <left/>
      <right style="dashed">
        <color rgb="FF4D4D4D"/>
      </right>
      <top/>
      <bottom style="dashed">
        <color rgb="FF4D4D4D"/>
      </bottom>
      <diagonal/>
    </border>
  </borders>
  <cellStyleXfs count="587">
    <xf numFmtId="0" fontId="0" fillId="0" borderId="0"/>
    <xf numFmtId="0" fontId="15" fillId="0" borderId="0"/>
    <xf numFmtId="170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171" fontId="17" fillId="0" borderId="0" applyFont="0" applyFill="0" applyBorder="0" applyAlignment="0" applyProtection="0"/>
    <xf numFmtId="0" fontId="15" fillId="0" borderId="0"/>
    <xf numFmtId="0" fontId="18" fillId="0" borderId="0"/>
    <xf numFmtId="0" fontId="18" fillId="0" borderId="0">
      <alignment horizontal="right"/>
    </xf>
    <xf numFmtId="175" fontId="15" fillId="3" borderId="0"/>
    <xf numFmtId="176" fontId="15" fillId="3" borderId="0"/>
    <xf numFmtId="177" fontId="15" fillId="3" borderId="0"/>
    <xf numFmtId="178" fontId="15" fillId="3" borderId="0">
      <alignment horizontal="right"/>
    </xf>
    <xf numFmtId="0" fontId="15" fillId="0" borderId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" fontId="19" fillId="0" borderId="0">
      <alignment horizontal="center"/>
    </xf>
    <xf numFmtId="179" fontId="15" fillId="0" borderId="0" applyFont="0" applyFill="0" applyBorder="0" applyAlignment="0" applyProtection="0"/>
    <xf numFmtId="180" fontId="15" fillId="0" borderId="0" applyFont="0" applyFill="0" applyBorder="0" applyAlignment="0" applyProtection="0"/>
    <xf numFmtId="37" fontId="20" fillId="0" borderId="0"/>
    <xf numFmtId="0" fontId="15" fillId="0" borderId="0">
      <alignment vertical="center"/>
    </xf>
    <xf numFmtId="181" fontId="15" fillId="0" borderId="0" applyFont="0" applyFill="0" applyBorder="0" applyAlignment="0" applyProtection="0"/>
    <xf numFmtId="182" fontId="15" fillId="0" borderId="0" applyFont="0" applyFill="0" applyBorder="0" applyAlignment="0" applyProtection="0"/>
    <xf numFmtId="183" fontId="15" fillId="0" borderId="0" applyFont="0" applyFill="0" applyBorder="0" applyAlignment="0" applyProtection="0"/>
    <xf numFmtId="184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5" fillId="4" borderId="0" applyNumberFormat="0" applyFont="0" applyAlignment="0" applyProtection="0"/>
    <xf numFmtId="185" fontId="15" fillId="0" borderId="0" applyFont="0" applyFill="0" applyBorder="0" applyAlignment="0" applyProtection="0"/>
    <xf numFmtId="186" fontId="15" fillId="0" borderId="0" applyFont="0" applyFill="0" applyBorder="0" applyProtection="0">
      <alignment horizontal="right"/>
    </xf>
    <xf numFmtId="0" fontId="15" fillId="0" borderId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2" fillId="0" borderId="0">
      <alignment vertical="center"/>
    </xf>
    <xf numFmtId="0" fontId="23" fillId="0" borderId="0" applyNumberFormat="0" applyFill="0" applyBorder="0" applyProtection="0">
      <alignment vertical="top"/>
    </xf>
    <xf numFmtId="0" fontId="23" fillId="0" borderId="0" applyNumberFormat="0" applyFill="0" applyBorder="0" applyProtection="0">
      <alignment vertical="top"/>
    </xf>
    <xf numFmtId="0" fontId="23" fillId="0" borderId="0" applyNumberFormat="0" applyFill="0" applyBorder="0" applyProtection="0">
      <alignment vertical="top"/>
    </xf>
    <xf numFmtId="0" fontId="24" fillId="0" borderId="2" applyNumberFormat="0" applyFill="0" applyAlignment="0" applyProtection="0"/>
    <xf numFmtId="0" fontId="25" fillId="0" borderId="3" applyNumberFormat="0" applyFill="0" applyProtection="0">
      <alignment horizontal="center"/>
    </xf>
    <xf numFmtId="0" fontId="25" fillId="0" borderId="0" applyNumberFormat="0" applyFill="0" applyBorder="0" applyProtection="0">
      <alignment horizontal="left"/>
    </xf>
    <xf numFmtId="0" fontId="26" fillId="0" borderId="0" applyNumberFormat="0" applyFill="0" applyBorder="0" applyProtection="0">
      <alignment horizontal="centerContinuous"/>
    </xf>
    <xf numFmtId="168" fontId="15" fillId="0" borderId="0" applyFont="0" applyFill="0" applyBorder="0" applyAlignment="0" applyProtection="0"/>
    <xf numFmtId="0" fontId="15" fillId="0" borderId="0"/>
    <xf numFmtId="187" fontId="27" fillId="0" borderId="0"/>
    <xf numFmtId="188" fontId="15" fillId="0" borderId="0" applyFont="0" applyFill="0" applyBorder="0" applyAlignment="0" applyProtection="0"/>
    <xf numFmtId="189" fontId="15" fillId="0" borderId="4">
      <alignment horizontal="centerContinuous"/>
    </xf>
    <xf numFmtId="172" fontId="17" fillId="0" borderId="0" applyFont="0" applyFill="0" applyBorder="0" applyAlignment="0" applyProtection="0"/>
    <xf numFmtId="0" fontId="28" fillId="0" borderId="0">
      <alignment horizontal="center" wrapText="1"/>
      <protection locked="0"/>
    </xf>
    <xf numFmtId="37" fontId="29" fillId="5" borderId="5" applyNumberFormat="0" applyAlignment="0" applyProtection="0"/>
    <xf numFmtId="37" fontId="30" fillId="0" borderId="6"/>
    <xf numFmtId="190" fontId="31" fillId="0" borderId="0">
      <alignment horizontal="center"/>
    </xf>
    <xf numFmtId="15" fontId="32" fillId="0" borderId="0" applyNumberFormat="0">
      <alignment horizontal="center"/>
    </xf>
    <xf numFmtId="0" fontId="33" fillId="0" borderId="4" applyNumberFormat="0" applyFont="0" applyFill="0" applyAlignment="0" applyProtection="0"/>
    <xf numFmtId="0" fontId="34" fillId="0" borderId="7" applyFill="0" applyProtection="0">
      <alignment horizontal="right"/>
    </xf>
    <xf numFmtId="0" fontId="15" fillId="0" borderId="8" applyNumberFormat="0" applyFont="0" applyFill="0" applyAlignment="0" applyProtection="0"/>
    <xf numFmtId="191" fontId="35" fillId="6" borderId="0" applyFont="0" applyFill="0" applyBorder="0" applyAlignment="0" applyProtection="0"/>
    <xf numFmtId="0" fontId="15" fillId="0" borderId="0"/>
    <xf numFmtId="0" fontId="15" fillId="0" borderId="0"/>
    <xf numFmtId="0" fontId="15" fillId="0" borderId="0" applyFill="0" applyBorder="0" applyAlignment="0"/>
    <xf numFmtId="0" fontId="36" fillId="0" borderId="0" applyFill="0" applyBorder="0" applyAlignment="0"/>
    <xf numFmtId="192" fontId="36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36" fillId="0" borderId="0" applyFill="0" applyBorder="0" applyAlignment="0"/>
    <xf numFmtId="172" fontId="33" fillId="0" borderId="0" applyFont="0" applyBorder="0" applyAlignment="0"/>
    <xf numFmtId="193" fontId="33" fillId="0" borderId="0" applyFont="0"/>
    <xf numFmtId="166" fontId="15" fillId="0" borderId="9" applyFont="0" applyFill="0" applyBorder="0" applyProtection="0">
      <alignment horizontal="right"/>
    </xf>
    <xf numFmtId="49" fontId="37" fillId="7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194" fontId="15" fillId="0" borderId="0"/>
    <xf numFmtId="0" fontId="15" fillId="0" borderId="0" applyFont="0" applyFill="0" applyBorder="0" applyAlignment="0" applyProtection="0"/>
    <xf numFmtId="172" fontId="33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40" fontId="15" fillId="0" borderId="0" applyFont="0" applyFill="0" applyBorder="0" applyProtection="0">
      <alignment horizontal="right"/>
    </xf>
    <xf numFmtId="0" fontId="38" fillId="0" borderId="0">
      <protection locked="0"/>
    </xf>
    <xf numFmtId="0" fontId="39" fillId="0" borderId="0" applyNumberFormat="0" applyAlignment="0">
      <alignment horizontal="left"/>
    </xf>
    <xf numFmtId="195" fontId="15" fillId="0" borderId="0" applyFill="0" applyBorder="0" applyAlignment="0" applyProtection="0"/>
    <xf numFmtId="195" fontId="33" fillId="0" borderId="0" applyFill="0" applyBorder="0" applyAlignment="0" applyProtection="0"/>
    <xf numFmtId="196" fontId="33" fillId="0" borderId="10" applyFont="0" applyFill="0" applyBorder="0" applyAlignment="0" applyProtection="0"/>
    <xf numFmtId="0" fontId="36" fillId="0" borderId="0" applyFont="0" applyFill="0" applyBorder="0" applyAlignment="0" applyProtection="0"/>
    <xf numFmtId="197" fontId="33" fillId="0" borderId="0" applyFont="0" applyFill="0" applyBorder="0" applyAlignment="0" applyProtection="0"/>
    <xf numFmtId="166" fontId="40" fillId="0" borderId="0" applyBorder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38" fillId="0" borderId="0">
      <protection locked="0"/>
    </xf>
    <xf numFmtId="198" fontId="27" fillId="0" borderId="0" applyFill="0" applyBorder="0" applyProtection="0">
      <alignment horizontal="right"/>
    </xf>
    <xf numFmtId="199" fontId="15" fillId="3" borderId="11">
      <alignment horizontal="right"/>
    </xf>
    <xf numFmtId="199" fontId="15" fillId="3" borderId="11">
      <alignment horizontal="right"/>
    </xf>
    <xf numFmtId="175" fontId="15" fillId="3" borderId="11">
      <alignment horizontal="right"/>
    </xf>
    <xf numFmtId="15" fontId="15" fillId="0" borderId="0" applyFont="0" applyFill="0" applyBorder="0" applyProtection="0">
      <alignment horizontal="right"/>
    </xf>
    <xf numFmtId="199" fontId="33" fillId="8" borderId="0" applyFont="0" applyFill="0" applyBorder="0" applyAlignment="0" applyProtection="0"/>
    <xf numFmtId="200" fontId="30" fillId="0" borderId="4"/>
    <xf numFmtId="14" fontId="33" fillId="0" borderId="0" applyFont="0" applyFill="0" applyBorder="0" applyAlignment="0" applyProtection="0"/>
    <xf numFmtId="14" fontId="41" fillId="0" borderId="0" applyFill="0" applyBorder="0" applyAlignment="0"/>
    <xf numFmtId="14" fontId="15" fillId="0" borderId="0" applyFont="0" applyFill="0" applyBorder="0" applyAlignment="0" applyProtection="0">
      <alignment horizontal="right"/>
    </xf>
    <xf numFmtId="38" fontId="42" fillId="0" borderId="12">
      <alignment vertical="center"/>
    </xf>
    <xf numFmtId="174" fontId="43" fillId="0" borderId="13" applyNumberFormat="0" applyAlignment="0" applyProtection="0">
      <alignment vertical="top"/>
    </xf>
    <xf numFmtId="0" fontId="15" fillId="0" borderId="0" applyFill="0" applyBorder="0" applyAlignment="0"/>
    <xf numFmtId="0" fontId="36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36" fillId="0" borderId="0" applyFill="0" applyBorder="0" applyAlignment="0"/>
    <xf numFmtId="0" fontId="44" fillId="0" borderId="0" applyNumberFormat="0" applyAlignment="0">
      <alignment horizontal="left"/>
    </xf>
    <xf numFmtId="201" fontId="15" fillId="0" borderId="0"/>
    <xf numFmtId="202" fontId="15" fillId="0" borderId="0"/>
    <xf numFmtId="203" fontId="15" fillId="0" borderId="0"/>
    <xf numFmtId="173" fontId="15" fillId="0" borderId="0"/>
    <xf numFmtId="204" fontId="15" fillId="0" borderId="0"/>
    <xf numFmtId="205" fontId="15" fillId="0" borderId="0"/>
    <xf numFmtId="206" fontId="17" fillId="0" borderId="0" applyFont="0" applyFill="0" applyBorder="0" applyAlignment="0" applyProtection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64" fontId="45" fillId="0" borderId="0" applyBorder="0">
      <alignment horizontal="right"/>
    </xf>
    <xf numFmtId="207" fontId="15" fillId="0" borderId="0"/>
    <xf numFmtId="0" fontId="38" fillId="0" borderId="0">
      <protection locked="0"/>
    </xf>
    <xf numFmtId="208" fontId="33" fillId="0" borderId="0" applyFont="0" applyFill="0" applyBorder="0" applyProtection="0"/>
    <xf numFmtId="202" fontId="15" fillId="0" borderId="14"/>
    <xf numFmtId="200" fontId="15" fillId="3" borderId="11">
      <alignment horizontal="right"/>
    </xf>
    <xf numFmtId="200" fontId="15" fillId="3" borderId="11">
      <alignment horizontal="right"/>
    </xf>
    <xf numFmtId="176" fontId="15" fillId="3" borderId="11">
      <alignment horizontal="right"/>
    </xf>
    <xf numFmtId="0" fontId="17" fillId="0" borderId="15"/>
    <xf numFmtId="0" fontId="17" fillId="9" borderId="15"/>
    <xf numFmtId="38" fontId="33" fillId="3" borderId="0" applyNumberFormat="0" applyBorder="0" applyAlignment="0" applyProtection="0"/>
    <xf numFmtId="0" fontId="15" fillId="0" borderId="0"/>
    <xf numFmtId="37" fontId="46" fillId="8" borderId="16" applyFill="0" applyBorder="0" applyAlignment="0" applyProtection="0"/>
    <xf numFmtId="0" fontId="47" fillId="0" borderId="17" applyNumberFormat="0" applyFill="0" applyAlignment="0" applyProtection="0"/>
    <xf numFmtId="0" fontId="48" fillId="0" borderId="18" applyNumberFormat="0" applyAlignment="0" applyProtection="0">
      <alignment horizontal="left" vertical="center"/>
    </xf>
    <xf numFmtId="0" fontId="48" fillId="0" borderId="19">
      <alignment horizontal="left" vertical="center"/>
    </xf>
    <xf numFmtId="0" fontId="15" fillId="0" borderId="20" applyNumberFormat="0" applyFont="0" applyFill="0" applyAlignment="0" applyProtection="0"/>
    <xf numFmtId="0" fontId="49" fillId="0" borderId="0" applyFill="0" applyBorder="0" applyProtection="0">
      <alignment horizontal="right"/>
    </xf>
    <xf numFmtId="0" fontId="50" fillId="0" borderId="0">
      <alignment horizontal="left"/>
    </xf>
    <xf numFmtId="0" fontId="51" fillId="0" borderId="0">
      <alignment horizontal="left"/>
    </xf>
    <xf numFmtId="0" fontId="52" fillId="0" borderId="0">
      <alignment horizontal="left"/>
    </xf>
    <xf numFmtId="0" fontId="53" fillId="0" borderId="1">
      <alignment horizontal="center"/>
    </xf>
    <xf numFmtId="0" fontId="53" fillId="0" borderId="0">
      <alignment horizontal="center"/>
    </xf>
    <xf numFmtId="0" fontId="15" fillId="0" borderId="0" applyNumberFormat="0" applyFill="0" applyBorder="0" applyProtection="0">
      <alignment wrapText="1"/>
    </xf>
    <xf numFmtId="0" fontId="15" fillId="0" borderId="0" applyNumberFormat="0" applyFill="0" applyBorder="0" applyProtection="0">
      <alignment horizontal="justify" vertical="top" wrapText="1"/>
    </xf>
    <xf numFmtId="0" fontId="54" fillId="10" borderId="0" applyNumberFormat="0" applyFont="0" applyFill="0" applyBorder="0" applyAlignment="0">
      <alignment horizontal="centerContinuous"/>
    </xf>
    <xf numFmtId="0" fontId="55" fillId="0" borderId="0" applyNumberFormat="0" applyFill="0" applyBorder="0" applyAlignment="0" applyProtection="0"/>
    <xf numFmtId="10" fontId="33" fillId="8" borderId="16" applyNumberFormat="0" applyBorder="0" applyAlignment="0" applyProtection="0"/>
    <xf numFmtId="174" fontId="56" fillId="8" borderId="16">
      <alignment horizontal="right"/>
      <protection locked="0"/>
    </xf>
    <xf numFmtId="193" fontId="57" fillId="0" borderId="0" applyFont="0" applyFill="0" applyAlignment="0"/>
    <xf numFmtId="164" fontId="45" fillId="0" borderId="19">
      <alignment horizontal="right"/>
    </xf>
    <xf numFmtId="190" fontId="58" fillId="0" borderId="4">
      <alignment horizontal="right"/>
    </xf>
    <xf numFmtId="190" fontId="58" fillId="0" borderId="0">
      <alignment horizontal="right"/>
    </xf>
    <xf numFmtId="190" fontId="28" fillId="0" borderId="0">
      <alignment horizontal="left"/>
    </xf>
    <xf numFmtId="0" fontId="15" fillId="0" borderId="0" applyFill="0" applyBorder="0" applyAlignment="0"/>
    <xf numFmtId="0" fontId="36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36" fillId="0" borderId="0" applyFill="0" applyBorder="0" applyAlignment="0"/>
    <xf numFmtId="209" fontId="15" fillId="0" borderId="0">
      <alignment horizontal="right"/>
    </xf>
    <xf numFmtId="210" fontId="15" fillId="0" borderId="0">
      <alignment horizontal="right"/>
    </xf>
    <xf numFmtId="14" fontId="30" fillId="0" borderId="4" applyFont="0" applyFill="0" applyBorder="0" applyAlignment="0" applyProtection="0"/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209" fontId="15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177" fontId="15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0" fontId="18" fillId="0" borderId="0">
      <alignment horizontal="right"/>
    </xf>
    <xf numFmtId="211" fontId="15" fillId="8" borderId="4" applyFont="0" applyFill="0" applyBorder="0" applyAlignment="0" applyProtection="0">
      <alignment horizontal="right"/>
    </xf>
    <xf numFmtId="37" fontId="45" fillId="0" borderId="0" applyBorder="0">
      <alignment horizontal="right"/>
    </xf>
    <xf numFmtId="212" fontId="33" fillId="0" borderId="0" applyFont="0" applyFill="0" applyBorder="0" applyAlignment="0"/>
    <xf numFmtId="213" fontId="15" fillId="0" borderId="0">
      <alignment horizontal="right"/>
    </xf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214" fontId="15" fillId="0" borderId="0"/>
    <xf numFmtId="37" fontId="59" fillId="0" borderId="0"/>
    <xf numFmtId="215" fontId="33" fillId="0" borderId="0" applyFont="0" applyFill="0" applyBorder="0" applyAlignment="0" applyProtection="0">
      <alignment horizontal="right"/>
    </xf>
    <xf numFmtId="5" fontId="15" fillId="0" borderId="0"/>
    <xf numFmtId="38" fontId="33" fillId="0" borderId="16" applyFont="0" applyFill="0" applyBorder="0" applyAlignment="0" applyProtection="0"/>
    <xf numFmtId="216" fontId="15" fillId="0" borderId="0" applyFont="0" applyFill="0" applyBorder="0" applyAlignment="0"/>
    <xf numFmtId="40" fontId="33" fillId="0" borderId="0" applyFont="0" applyFill="0" applyBorder="0" applyAlignment="0"/>
    <xf numFmtId="217" fontId="33" fillId="0" borderId="0" applyFont="0" applyFill="0" applyBorder="0" applyAlignment="0"/>
    <xf numFmtId="0" fontId="15" fillId="0" borderId="0">
      <alignment wrapText="1"/>
    </xf>
    <xf numFmtId="0" fontId="15" fillId="0" borderId="0">
      <alignment wrapText="1"/>
    </xf>
    <xf numFmtId="0" fontId="14" fillId="0" borderId="0"/>
    <xf numFmtId="0" fontId="14" fillId="0" borderId="0"/>
    <xf numFmtId="0" fontId="14" fillId="0" borderId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171" fontId="1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8" fontId="15" fillId="0" borderId="0"/>
    <xf numFmtId="168" fontId="60" fillId="0" borderId="0"/>
    <xf numFmtId="0" fontId="33" fillId="0" borderId="0"/>
    <xf numFmtId="168" fontId="33" fillId="0" borderId="0" applyFill="0" applyBorder="0"/>
    <xf numFmtId="218" fontId="33" fillId="0" borderId="0"/>
    <xf numFmtId="168" fontId="33" fillId="0" borderId="0"/>
    <xf numFmtId="168" fontId="30" fillId="0" borderId="0"/>
    <xf numFmtId="218" fontId="30" fillId="0" borderId="0"/>
    <xf numFmtId="168" fontId="56" fillId="0" borderId="0" applyFill="0" applyBorder="0" applyAlignment="0">
      <protection locked="0"/>
    </xf>
    <xf numFmtId="168" fontId="15" fillId="11" borderId="21"/>
    <xf numFmtId="168" fontId="61" fillId="0" borderId="0" applyFill="0" applyBorder="0"/>
    <xf numFmtId="216" fontId="33" fillId="0" borderId="0"/>
    <xf numFmtId="219" fontId="33" fillId="0" borderId="0" applyFont="0" applyFill="0" applyBorder="0" applyAlignment="0" applyProtection="0"/>
    <xf numFmtId="220" fontId="33" fillId="0" borderId="0" applyFont="0" applyFill="0" applyBorder="0" applyAlignment="0" applyProtection="0"/>
    <xf numFmtId="0" fontId="15" fillId="0" borderId="0"/>
    <xf numFmtId="174" fontId="15" fillId="0" borderId="0"/>
    <xf numFmtId="9" fontId="33" fillId="0" borderId="0" applyFill="0" applyBorder="0" applyAlignment="0" applyProtection="0"/>
    <xf numFmtId="174" fontId="33" fillId="0" borderId="0" applyFill="0" applyBorder="0" applyAlignment="0" applyProtection="0"/>
    <xf numFmtId="221" fontId="56" fillId="11" borderId="21"/>
    <xf numFmtId="10" fontId="33" fillId="0" borderId="0" applyFill="0" applyBorder="0" applyAlignment="0" applyProtection="0"/>
    <xf numFmtId="222" fontId="33" fillId="0" borderId="0" applyFill="0" applyBorder="0" applyAlignment="0" applyProtection="0"/>
    <xf numFmtId="223" fontId="15" fillId="0" borderId="0"/>
    <xf numFmtId="224" fontId="15" fillId="0" borderId="0"/>
    <xf numFmtId="14" fontId="28" fillId="0" borderId="0">
      <alignment horizontal="center" wrapText="1"/>
      <protection locked="0"/>
    </xf>
    <xf numFmtId="225" fontId="62" fillId="0" borderId="0" applyFill="0" applyBorder="0" applyAlignment="0" applyProtection="0"/>
    <xf numFmtId="0" fontId="15" fillId="0" borderId="0" applyFont="0" applyFill="0" applyBorder="0" applyAlignment="0" applyProtection="0"/>
    <xf numFmtId="226" fontId="62" fillId="0" borderId="0" applyFont="0" applyFill="0" applyBorder="0" applyAlignment="0" applyProtection="0"/>
    <xf numFmtId="227" fontId="62" fillId="0" borderId="0" applyFill="0" applyBorder="0" applyAlignment="0" applyProtection="0"/>
    <xf numFmtId="228" fontId="15" fillId="0" borderId="0" applyFont="0" applyFill="0" applyBorder="0" applyAlignment="0"/>
    <xf numFmtId="229" fontId="62" fillId="0" borderId="0" applyFill="0" applyBorder="0" applyAlignment="0" applyProtection="0"/>
    <xf numFmtId="230" fontId="62" fillId="12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231" fontId="15" fillId="0" borderId="0" applyFont="0" applyFill="0" applyBorder="0" applyProtection="0">
      <alignment horizontal="right"/>
    </xf>
    <xf numFmtId="0" fontId="15" fillId="0" borderId="0" applyFill="0" applyBorder="0" applyAlignment="0"/>
    <xf numFmtId="0" fontId="36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36" fillId="0" borderId="0" applyFill="0" applyBorder="0" applyAlignment="0"/>
    <xf numFmtId="232" fontId="15" fillId="0" borderId="0">
      <alignment horizontal="right"/>
    </xf>
    <xf numFmtId="233" fontId="30" fillId="0" borderId="0" applyFill="0" applyBorder="0" applyProtection="0">
      <alignment horizontal="right"/>
    </xf>
    <xf numFmtId="0" fontId="42" fillId="0" borderId="0" applyNumberFormat="0" applyFont="0" applyFill="0" applyBorder="0" applyAlignment="0" applyProtection="0">
      <alignment horizontal="left"/>
    </xf>
    <xf numFmtId="15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0" fontId="63" fillId="0" borderId="1">
      <alignment horizontal="center"/>
    </xf>
    <xf numFmtId="3" fontId="42" fillId="0" borderId="0" applyFont="0" applyFill="0" applyBorder="0" applyAlignment="0" applyProtection="0"/>
    <xf numFmtId="0" fontId="42" fillId="13" borderId="0" applyNumberFormat="0" applyFont="0" applyBorder="0" applyAlignment="0" applyProtection="0"/>
    <xf numFmtId="208" fontId="15" fillId="3" borderId="0"/>
    <xf numFmtId="208" fontId="15" fillId="3" borderId="0"/>
    <xf numFmtId="178" fontId="15" fillId="3" borderId="0"/>
    <xf numFmtId="216" fontId="15" fillId="3" borderId="11">
      <alignment horizontal="right"/>
    </xf>
    <xf numFmtId="197" fontId="64" fillId="0" borderId="0"/>
    <xf numFmtId="234" fontId="15" fillId="0" borderId="0" applyFont="0" applyFill="0" applyBorder="0" applyProtection="0">
      <alignment horizontal="right"/>
    </xf>
    <xf numFmtId="235" fontId="15" fillId="0" borderId="0" applyFont="0" applyFill="0" applyBorder="0" applyProtection="0">
      <alignment horizontal="right"/>
    </xf>
    <xf numFmtId="234" fontId="15" fillId="0" borderId="0" applyFont="0" applyFill="0" applyBorder="0" applyProtection="0">
      <alignment horizontal="right"/>
    </xf>
    <xf numFmtId="0" fontId="65" fillId="14" borderId="0" applyNumberFormat="0" applyFont="0" applyBorder="0" applyAlignment="0">
      <alignment horizontal="center"/>
    </xf>
    <xf numFmtId="236" fontId="66" fillId="0" borderId="0" applyNumberFormat="0" applyFill="0" applyBorder="0" applyAlignment="0" applyProtection="0">
      <alignment horizontal="left"/>
    </xf>
    <xf numFmtId="190" fontId="67" fillId="0" borderId="0">
      <alignment horizontal="center"/>
    </xf>
    <xf numFmtId="0" fontId="48" fillId="0" borderId="0" applyFill="0" applyBorder="0" applyProtection="0">
      <alignment horizontal="left"/>
    </xf>
    <xf numFmtId="49" fontId="68" fillId="0" borderId="0"/>
    <xf numFmtId="0" fontId="65" fillId="1" borderId="19" applyNumberFormat="0" applyFont="0" applyAlignment="0">
      <alignment horizontal="center"/>
    </xf>
    <xf numFmtId="0" fontId="69" fillId="0" borderId="0" applyNumberFormat="0" applyFill="0" applyBorder="0" applyAlignment="0">
      <alignment horizontal="center"/>
    </xf>
    <xf numFmtId="0" fontId="70" fillId="0" borderId="0" applyFont="0" applyFill="0" applyBorder="0" applyAlignment="0" applyProtection="0">
      <alignment horizontal="left"/>
    </xf>
    <xf numFmtId="43" fontId="15" fillId="0" borderId="0" applyFont="0" applyFill="0" applyBorder="0" applyAlignment="0" applyProtection="0"/>
    <xf numFmtId="12" fontId="15" fillId="0" borderId="0" applyFont="0" applyFill="0" applyBorder="0" applyProtection="0">
      <alignment horizontal="right"/>
    </xf>
    <xf numFmtId="237" fontId="15" fillId="15" borderId="0" applyFont="0" applyFill="0" applyBorder="0" applyProtection="0">
      <alignment horizontal="right"/>
    </xf>
    <xf numFmtId="0" fontId="15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0" fontId="15" fillId="0" borderId="0">
      <alignment vertical="top"/>
    </xf>
    <xf numFmtId="0" fontId="71" fillId="0" borderId="0">
      <alignment vertical="top"/>
    </xf>
    <xf numFmtId="168" fontId="15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238" fontId="15" fillId="0" borderId="0" applyFont="0" applyFill="0" applyBorder="0" applyAlignment="0" applyProtection="0"/>
    <xf numFmtId="238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37" fontId="20" fillId="0" borderId="0"/>
    <xf numFmtId="0" fontId="72" fillId="16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16" borderId="0" applyNumberFormat="0" applyBorder="0" applyAlignment="0" applyProtection="0"/>
    <xf numFmtId="0" fontId="33" fillId="0" borderId="0" applyFill="0" applyBorder="0" applyProtection="0">
      <alignment horizontal="left" wrapText="1"/>
    </xf>
    <xf numFmtId="0" fontId="75" fillId="0" borderId="0" applyNumberFormat="0" applyFill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Protection="0">
      <alignment horizontal="center"/>
    </xf>
    <xf numFmtId="0" fontId="76" fillId="17" borderId="0" applyNumberFormat="0" applyBorder="0" applyAlignment="0" applyProtection="0"/>
    <xf numFmtId="0" fontId="15" fillId="0" borderId="0" applyNumberFormat="0" applyFont="0" applyFill="0" applyBorder="0" applyProtection="0">
      <alignment horizontal="right"/>
    </xf>
    <xf numFmtId="239" fontId="77" fillId="0" borderId="0"/>
    <xf numFmtId="0" fontId="33" fillId="0" borderId="0" applyFill="0" applyBorder="0" applyProtection="0">
      <alignment horizontal="right"/>
    </xf>
    <xf numFmtId="0" fontId="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7" borderId="0" applyNumberFormat="0" applyFont="0" applyBorder="0" applyAlignment="0" applyProtection="0"/>
    <xf numFmtId="0" fontId="33" fillId="0" borderId="0" applyFill="0" applyBorder="0" applyProtection="0">
      <alignment horizontal="right"/>
    </xf>
    <xf numFmtId="2" fontId="15" fillId="0" borderId="0" applyFont="0" applyFill="0" applyBorder="0" applyAlignment="0" applyProtection="0"/>
    <xf numFmtId="240" fontId="15" fillId="0" borderId="0" applyFont="0" applyFill="0" applyBorder="0" applyAlignment="0" applyProtection="0"/>
    <xf numFmtId="0" fontId="15" fillId="0" borderId="1" applyNumberFormat="0" applyFont="0" applyFill="0" applyAlignment="0" applyProtection="0"/>
    <xf numFmtId="38" fontId="15" fillId="0" borderId="0" applyFont="0" applyFill="0" applyBorder="0" applyAlignment="0" applyProtection="0"/>
    <xf numFmtId="0" fontId="15" fillId="0" borderId="0">
      <alignment vertical="top"/>
    </xf>
    <xf numFmtId="38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15" fillId="0" borderId="0"/>
    <xf numFmtId="40" fontId="78" fillId="0" borderId="0" applyBorder="0">
      <alignment horizontal="right"/>
    </xf>
    <xf numFmtId="4" fontId="79" fillId="0" borderId="0" applyFont="0" applyFill="0" applyBorder="0" applyAlignment="0" applyProtection="0"/>
    <xf numFmtId="49" fontId="80" fillId="0" borderId="0"/>
    <xf numFmtId="0" fontId="33" fillId="0" borderId="0"/>
    <xf numFmtId="49" fontId="41" fillId="0" borderId="0" applyFill="0" applyBorder="0" applyAlignment="0"/>
    <xf numFmtId="0" fontId="15" fillId="0" borderId="0" applyFill="0" applyBorder="0" applyAlignment="0"/>
    <xf numFmtId="0" fontId="15" fillId="0" borderId="0" applyFill="0" applyBorder="0" applyAlignment="0"/>
    <xf numFmtId="0" fontId="49" fillId="0" borderId="22"/>
    <xf numFmtId="37" fontId="81" fillId="0" borderId="0" applyNumberFormat="0">
      <alignment horizontal="center"/>
    </xf>
    <xf numFmtId="0" fontId="82" fillId="0" borderId="0"/>
    <xf numFmtId="0" fontId="83" fillId="0" borderId="0" applyFill="0" applyBorder="0" applyAlignment="0" applyProtection="0"/>
    <xf numFmtId="168" fontId="84" fillId="0" borderId="0"/>
    <xf numFmtId="207" fontId="15" fillId="0" borderId="23">
      <alignment horizontal="right"/>
    </xf>
    <xf numFmtId="241" fontId="85" fillId="0" borderId="0">
      <alignment horizontal="left"/>
      <protection locked="0"/>
    </xf>
    <xf numFmtId="37" fontId="31" fillId="0" borderId="4">
      <alignment horizontal="center"/>
    </xf>
    <xf numFmtId="0" fontId="15" fillId="0" borderId="0"/>
    <xf numFmtId="49" fontId="75" fillId="0" borderId="0">
      <alignment horizontal="center" vertical="center"/>
    </xf>
    <xf numFmtId="243" fontId="86" fillId="0" borderId="0" applyFont="0" applyFill="0" applyBorder="0" applyAlignment="0"/>
    <xf numFmtId="244" fontId="87" fillId="0" borderId="0" applyFont="0" applyFill="0" applyBorder="0" applyAlignment="0" applyProtection="0"/>
    <xf numFmtId="245" fontId="87" fillId="0" borderId="0" applyFont="0" applyFill="0" applyBorder="0" applyAlignment="0" applyProtection="0"/>
    <xf numFmtId="246" fontId="87" fillId="0" borderId="0" applyFont="0" applyFill="0" applyBorder="0" applyAlignment="0" applyProtection="0"/>
    <xf numFmtId="247" fontId="87" fillId="0" borderId="0" applyFont="0" applyFill="0" applyBorder="0" applyAlignment="0" applyProtection="0"/>
    <xf numFmtId="248" fontId="87" fillId="0" borderId="0" applyFont="0" applyFill="0" applyBorder="0" applyAlignment="0" applyProtection="0"/>
    <xf numFmtId="249" fontId="88" fillId="0" borderId="0" applyFont="0" applyFill="0" applyBorder="0" applyAlignment="0" applyProtection="0"/>
    <xf numFmtId="226" fontId="28" fillId="0" borderId="24">
      <alignment horizontal="right"/>
    </xf>
    <xf numFmtId="250" fontId="87" fillId="0" borderId="24">
      <alignment horizontal="right"/>
    </xf>
    <xf numFmtId="251" fontId="87" fillId="0" borderId="24" applyFill="0">
      <alignment horizontal="right"/>
    </xf>
    <xf numFmtId="3" fontId="28" fillId="0" borderId="24" applyFill="0">
      <alignment horizontal="right"/>
    </xf>
    <xf numFmtId="252" fontId="28" fillId="0" borderId="24" applyFill="0">
      <alignment horizontal="right"/>
    </xf>
    <xf numFmtId="253" fontId="15" fillId="10" borderId="25">
      <alignment horizontal="center" vertical="center"/>
    </xf>
    <xf numFmtId="254" fontId="87" fillId="0" borderId="24">
      <alignment horizontal="right"/>
      <protection locked="0"/>
    </xf>
    <xf numFmtId="255" fontId="89" fillId="0" borderId="24" applyNumberFormat="0" applyFont="0" applyBorder="0" applyProtection="0">
      <alignment horizontal="right"/>
    </xf>
    <xf numFmtId="0" fontId="90" fillId="0" borderId="0" applyNumberFormat="0" applyFill="0" applyBorder="0" applyAlignment="0" applyProtection="0"/>
    <xf numFmtId="0" fontId="28" fillId="0" borderId="1" applyNumberFormat="0" applyFont="0" applyFill="0" applyAlignment="0" applyProtection="0"/>
    <xf numFmtId="0" fontId="33" fillId="0" borderId="0" applyNumberFormat="0" applyFill="0" applyBorder="0" applyAlignment="0" applyProtection="0"/>
    <xf numFmtId="37" fontId="91" fillId="0" borderId="0"/>
    <xf numFmtId="218" fontId="91" fillId="0" borderId="0"/>
    <xf numFmtId="170" fontId="42" fillId="0" borderId="0" applyFont="0" applyFill="0" applyBorder="0" applyAlignment="0" applyProtection="0"/>
    <xf numFmtId="170" fontId="92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92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92" fillId="0" borderId="0" applyFont="0" applyFill="0" applyBorder="0" applyAlignment="0" applyProtection="0"/>
    <xf numFmtId="170" fontId="92" fillId="0" borderId="0" applyFont="0" applyFill="0" applyBorder="0" applyAlignment="0" applyProtection="0"/>
    <xf numFmtId="170" fontId="93" fillId="0" borderId="0" applyFont="0" applyFill="0" applyBorder="0" applyAlignment="0" applyProtection="0"/>
    <xf numFmtId="170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38" fontId="94" fillId="0" borderId="0" applyNumberFormat="0" applyFill="0" applyBorder="0">
      <alignment vertical="center"/>
    </xf>
    <xf numFmtId="256" fontId="91" fillId="0" borderId="0"/>
    <xf numFmtId="241" fontId="20" fillId="0" borderId="0">
      <alignment horizontal="fill"/>
    </xf>
    <xf numFmtId="257" fontId="15" fillId="0" borderId="0" applyNumberFormat="0">
      <alignment horizontal="right"/>
    </xf>
    <xf numFmtId="241" fontId="20" fillId="0" borderId="16">
      <alignment horizontal="fill"/>
    </xf>
    <xf numFmtId="15" fontId="30" fillId="0" borderId="0" applyFill="0" applyBorder="0" applyAlignment="0"/>
    <xf numFmtId="178" fontId="30" fillId="8" borderId="0" applyFont="0" applyFill="0" applyBorder="0" applyAlignment="0" applyProtection="0"/>
    <xf numFmtId="199" fontId="56" fillId="8" borderId="26" applyFont="0" applyFill="0" applyBorder="0" applyAlignment="0" applyProtection="0"/>
    <xf numFmtId="17" fontId="30" fillId="0" borderId="0" applyFill="0" applyBorder="0">
      <alignment horizontal="right"/>
    </xf>
    <xf numFmtId="258" fontId="86" fillId="0" borderId="0" applyFont="0" applyFill="0" applyBorder="0" applyProtection="0">
      <alignment horizontal="left"/>
    </xf>
    <xf numFmtId="259" fontId="88" fillId="0" borderId="0" applyFont="0" applyFill="0" applyBorder="0" applyAlignment="0" applyProtection="0"/>
    <xf numFmtId="4" fontId="91" fillId="0" borderId="0" applyFont="0" applyFill="0" applyBorder="0" applyAlignment="0" applyProtection="0"/>
    <xf numFmtId="259" fontId="88" fillId="0" borderId="0" applyFont="0" applyFill="0" applyBorder="0" applyAlignment="0" applyProtection="0"/>
    <xf numFmtId="174" fontId="40" fillId="0" borderId="0" applyNumberFormat="0" applyFont="0" applyAlignment="0">
      <alignment vertical="center"/>
    </xf>
    <xf numFmtId="255" fontId="95" fillId="3" borderId="11">
      <alignment horizontal="right"/>
    </xf>
    <xf numFmtId="255" fontId="95" fillId="3" borderId="11">
      <alignment horizontal="right"/>
    </xf>
    <xf numFmtId="255" fontId="95" fillId="3" borderId="11">
      <alignment horizontal="right"/>
    </xf>
    <xf numFmtId="260" fontId="95" fillId="3" borderId="11">
      <alignment horizontal="right"/>
    </xf>
    <xf numFmtId="261" fontId="15" fillId="3" borderId="11">
      <alignment horizontal="right"/>
    </xf>
    <xf numFmtId="255" fontId="95" fillId="3" borderId="11">
      <alignment horizontal="right"/>
    </xf>
    <xf numFmtId="0" fontId="96" fillId="0" borderId="0">
      <alignment horizontal="center"/>
    </xf>
    <xf numFmtId="0" fontId="97" fillId="0" borderId="27" applyNumberFormat="0" applyFill="0" applyAlignment="0" applyProtection="0"/>
    <xf numFmtId="10" fontId="90" fillId="0" borderId="0" applyNumberFormat="0" applyFill="0" applyBorder="0" applyAlignment="0" applyProtection="0">
      <alignment horizontal="right"/>
    </xf>
    <xf numFmtId="262" fontId="15" fillId="0" borderId="0" applyNumberFormat="0" applyFill="0" applyBorder="0" applyAlignment="0" applyProtection="0"/>
    <xf numFmtId="166" fontId="33" fillId="8" borderId="0" applyFont="0" applyBorder="0" applyAlignment="0" applyProtection="0">
      <protection locked="0"/>
    </xf>
    <xf numFmtId="199" fontId="33" fillId="8" borderId="0" applyFont="0" applyBorder="0" applyAlignment="0" applyProtection="0">
      <protection locked="0"/>
    </xf>
    <xf numFmtId="263" fontId="33" fillId="8" borderId="0" applyFont="0" applyBorder="0" applyAlignment="0">
      <protection locked="0"/>
    </xf>
    <xf numFmtId="216" fontId="33" fillId="8" borderId="0">
      <protection locked="0"/>
    </xf>
    <xf numFmtId="226" fontId="33" fillId="8" borderId="0" applyFont="0" applyBorder="0" applyAlignment="0">
      <protection locked="0"/>
    </xf>
    <xf numFmtId="10" fontId="33" fillId="8" borderId="0">
      <protection locked="0"/>
    </xf>
    <xf numFmtId="216" fontId="98" fillId="8" borderId="0" applyNumberFormat="0" applyBorder="0" applyAlignment="0">
      <protection locked="0"/>
    </xf>
    <xf numFmtId="241" fontId="99" fillId="19" borderId="16">
      <alignment horizontal="fill"/>
    </xf>
    <xf numFmtId="0" fontId="100" fillId="0" borderId="0"/>
    <xf numFmtId="264" fontId="95" fillId="0" borderId="0">
      <alignment horizontal="right"/>
    </xf>
    <xf numFmtId="264" fontId="95" fillId="0" borderId="0">
      <alignment horizontal="right"/>
    </xf>
    <xf numFmtId="264" fontId="95" fillId="0" borderId="0">
      <alignment horizontal="right"/>
    </xf>
    <xf numFmtId="214" fontId="95" fillId="0" borderId="0">
      <alignment horizontal="right"/>
    </xf>
    <xf numFmtId="214" fontId="95" fillId="0" borderId="0">
      <alignment horizontal="right"/>
    </xf>
    <xf numFmtId="265" fontId="101" fillId="0" borderId="0">
      <alignment horizontal="right"/>
    </xf>
    <xf numFmtId="265" fontId="101" fillId="0" borderId="0">
      <alignment horizontal="right"/>
    </xf>
    <xf numFmtId="0" fontId="15" fillId="0" borderId="0">
      <alignment horizontal="right"/>
    </xf>
    <xf numFmtId="0" fontId="15" fillId="0" borderId="0">
      <alignment horizontal="right"/>
    </xf>
    <xf numFmtId="0" fontId="15" fillId="0" borderId="0">
      <alignment horizontal="right"/>
    </xf>
    <xf numFmtId="0" fontId="15" fillId="0" borderId="0">
      <alignment horizontal="right"/>
    </xf>
    <xf numFmtId="0" fontId="15" fillId="0" borderId="0">
      <alignment horizontal="right"/>
    </xf>
    <xf numFmtId="266" fontId="95" fillId="0" borderId="0">
      <alignment horizontal="right"/>
    </xf>
    <xf numFmtId="214" fontId="95" fillId="0" borderId="0">
      <alignment horizontal="right"/>
    </xf>
    <xf numFmtId="267" fontId="15" fillId="0" borderId="0">
      <alignment horizontal="right"/>
    </xf>
    <xf numFmtId="264" fontId="95" fillId="0" borderId="0">
      <alignment horizontal="right"/>
    </xf>
    <xf numFmtId="38" fontId="102" fillId="0" borderId="0" applyNumberFormat="0" applyFill="0" applyBorder="0">
      <alignment horizontal="left" vertical="center"/>
    </xf>
    <xf numFmtId="174" fontId="103" fillId="0" borderId="0" applyFill="0" applyBorder="0">
      <alignment vertical="center"/>
    </xf>
    <xf numFmtId="268" fontId="91" fillId="0" borderId="0" applyFont="0" applyFill="0" applyBorder="0" applyAlignment="0" applyProtection="0"/>
    <xf numFmtId="269" fontId="28" fillId="0" borderId="0" applyFont="0" applyFill="0" applyBorder="0" applyAlignment="0" applyProtection="0"/>
    <xf numFmtId="270" fontId="91" fillId="0" borderId="0" applyFont="0" applyFill="0" applyBorder="0" applyAlignment="0" applyProtection="0"/>
    <xf numFmtId="269" fontId="28" fillId="0" borderId="0" applyFont="0" applyFill="0" applyBorder="0" applyAlignment="0" applyProtection="0"/>
    <xf numFmtId="271" fontId="91" fillId="0" borderId="0" applyFont="0" applyFill="0" applyBorder="0" applyAlignment="0" applyProtection="0"/>
    <xf numFmtId="272" fontId="91" fillId="0" borderId="0" applyFont="0" applyFill="0" applyBorder="0" applyAlignment="0" applyProtection="0"/>
    <xf numFmtId="271" fontId="91" fillId="0" borderId="0" applyFont="0" applyFill="0" applyBorder="0" applyAlignment="0" applyProtection="0"/>
    <xf numFmtId="0" fontId="15" fillId="0" borderId="0" applyFont="0" applyFill="0" applyBorder="0" applyAlignment="0" applyProtection="0"/>
    <xf numFmtId="204" fontId="33" fillId="3" borderId="0" applyFont="0" applyBorder="0" applyAlignment="0" applyProtection="0">
      <alignment horizontal="right"/>
      <protection hidden="1"/>
    </xf>
    <xf numFmtId="273" fontId="104" fillId="0" borderId="28" applyBorder="0" applyAlignment="0" applyProtection="0">
      <alignment horizont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42" fillId="0" borderId="0"/>
    <xf numFmtId="0" fontId="16" fillId="0" borderId="0"/>
    <xf numFmtId="0" fontId="16" fillId="0" borderId="0"/>
    <xf numFmtId="0" fontId="105" fillId="0" borderId="0"/>
    <xf numFmtId="0" fontId="93" fillId="0" borderId="0"/>
    <xf numFmtId="0" fontId="93" fillId="0" borderId="0"/>
    <xf numFmtId="216" fontId="30" fillId="0" borderId="0" applyNumberFormat="0" applyFill="0" applyBorder="0" applyAlignment="0" applyProtection="0"/>
    <xf numFmtId="274" fontId="33" fillId="0" borderId="0" applyFont="0" applyFill="0" applyBorder="0" applyAlignment="0" applyProtection="0"/>
    <xf numFmtId="275" fontId="106" fillId="0" borderId="0" applyFill="0" applyBorder="0" applyAlignment="0" applyProtection="0"/>
    <xf numFmtId="276" fontId="1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277" fontId="15" fillId="0" borderId="0" applyNumberFormat="0" applyFill="0" applyBorder="0" applyAlignment="0" applyProtection="0"/>
    <xf numFmtId="0" fontId="107" fillId="0" borderId="0">
      <alignment horizontal="left" vertical="top"/>
      <protection locked="0"/>
    </xf>
    <xf numFmtId="278" fontId="108" fillId="0" borderId="0" applyFill="0">
      <alignment horizontal="center" vertical="center"/>
    </xf>
    <xf numFmtId="0" fontId="109" fillId="0" borderId="0" applyProtection="0">
      <alignment horizontal="left"/>
    </xf>
    <xf numFmtId="172" fontId="91" fillId="0" borderId="0"/>
    <xf numFmtId="231" fontId="91" fillId="0" borderId="0" applyFont="0" applyFill="0" applyBorder="0" applyAlignment="0" applyProtection="0"/>
    <xf numFmtId="279" fontId="91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8" fillId="0" borderId="0" applyFont="0" applyFill="0" applyBorder="0" applyProtection="0">
      <alignment horizontal="right"/>
    </xf>
    <xf numFmtId="0" fontId="40" fillId="0" borderId="0"/>
    <xf numFmtId="280" fontId="33" fillId="0" borderId="0" applyFont="0" applyFill="0" applyBorder="0" applyAlignment="0" applyProtection="0"/>
    <xf numFmtId="205" fontId="95" fillId="3" borderId="0"/>
    <xf numFmtId="205" fontId="95" fillId="3" borderId="0"/>
    <xf numFmtId="205" fontId="95" fillId="3" borderId="0"/>
    <xf numFmtId="205" fontId="95" fillId="3" borderId="0"/>
    <xf numFmtId="0" fontId="110" fillId="0" borderId="0">
      <alignment horizontal="center"/>
    </xf>
    <xf numFmtId="0" fontId="101" fillId="0" borderId="4">
      <alignment horizontal="centerContinuous"/>
    </xf>
    <xf numFmtId="0" fontId="86" fillId="0" borderId="0">
      <alignment vertical="top"/>
    </xf>
    <xf numFmtId="172" fontId="86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216" fontId="111" fillId="0" borderId="0" applyNumberFormat="0" applyFill="0" applyBorder="0" applyAlignment="0" applyProtection="0">
      <alignment horizontal="left"/>
    </xf>
    <xf numFmtId="241" fontId="20" fillId="0" borderId="0">
      <alignment horizontal="fill"/>
    </xf>
    <xf numFmtId="281" fontId="112" fillId="20" borderId="0">
      <alignment horizontal="center"/>
    </xf>
    <xf numFmtId="282" fontId="113" fillId="0" borderId="0" applyFont="0" applyFill="0" applyBorder="0" applyAlignment="0" applyProtection="0"/>
    <xf numFmtId="283" fontId="114" fillId="0" borderId="29">
      <alignment horizontal="centerContinuous" vertical="top"/>
    </xf>
    <xf numFmtId="165" fontId="102" fillId="0" borderId="30" applyFill="0">
      <alignment vertical="center"/>
    </xf>
    <xf numFmtId="0" fontId="36" fillId="0" borderId="0"/>
    <xf numFmtId="174" fontId="36" fillId="0" borderId="0"/>
    <xf numFmtId="174" fontId="36" fillId="0" borderId="0"/>
    <xf numFmtId="174" fontId="36" fillId="0" borderId="0"/>
    <xf numFmtId="241" fontId="20" fillId="0" borderId="16">
      <alignment horizontal="fill"/>
    </xf>
    <xf numFmtId="0" fontId="115" fillId="0" borderId="0" applyFill="0" applyBorder="0" applyProtection="0">
      <alignment horizontal="left"/>
    </xf>
    <xf numFmtId="0" fontId="116" fillId="0" borderId="0" applyFill="0" applyBorder="0" applyProtection="0">
      <alignment horizontal="left" vertical="top"/>
    </xf>
    <xf numFmtId="0" fontId="102" fillId="0" borderId="0" applyNumberFormat="0" applyFill="0" applyBorder="0"/>
    <xf numFmtId="210" fontId="86" fillId="0" borderId="0" applyFill="0" applyBorder="0">
      <alignment vertical="center"/>
    </xf>
    <xf numFmtId="40" fontId="117" fillId="0" borderId="0"/>
    <xf numFmtId="241" fontId="118" fillId="21" borderId="0">
      <alignment horizontal="fill"/>
    </xf>
    <xf numFmtId="0" fontId="119" fillId="0" borderId="0" applyNumberFormat="0" applyFill="0" applyBorder="0" applyAlignment="0" applyProtection="0"/>
    <xf numFmtId="38" fontId="120" fillId="0" borderId="0" applyNumberFormat="0" applyFill="0" applyBorder="0">
      <alignment horizontal="left" vertical="center"/>
    </xf>
    <xf numFmtId="0" fontId="49" fillId="0" borderId="0" applyNumberFormat="0" applyFill="0" applyBorder="0" applyAlignment="0" applyProtection="0"/>
    <xf numFmtId="241" fontId="99" fillId="0" borderId="31">
      <alignment horizontal="fill"/>
    </xf>
    <xf numFmtId="241" fontId="99" fillId="0" borderId="16">
      <alignment horizontal="fill"/>
    </xf>
    <xf numFmtId="37" fontId="33" fillId="6" borderId="0" applyNumberFormat="0" applyBorder="0" applyAlignment="0" applyProtection="0"/>
    <xf numFmtId="37" fontId="33" fillId="0" borderId="0"/>
    <xf numFmtId="3" fontId="56" fillId="0" borderId="27" applyProtection="0"/>
    <xf numFmtId="1" fontId="49" fillId="22" borderId="32" applyFill="0" applyBorder="0">
      <alignment horizontal="center"/>
    </xf>
    <xf numFmtId="284" fontId="86" fillId="0" borderId="0" applyFill="0" applyBorder="0">
      <alignment vertical="center"/>
    </xf>
    <xf numFmtId="0" fontId="102" fillId="23" borderId="33" applyNumberFormat="0" applyFont="0" applyBorder="0" applyAlignment="0" applyProtection="0">
      <alignment horizontal="right"/>
    </xf>
    <xf numFmtId="0" fontId="13" fillId="0" borderId="0"/>
    <xf numFmtId="169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0" fillId="0" borderId="0"/>
    <xf numFmtId="0" fontId="20" fillId="0" borderId="34"/>
    <xf numFmtId="0" fontId="99" fillId="19" borderId="34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20" fillId="0" borderId="0"/>
    <xf numFmtId="0" fontId="20" fillId="0" borderId="34"/>
    <xf numFmtId="0" fontId="118" fillId="21" borderId="0"/>
    <xf numFmtId="0" fontId="99" fillId="0" borderId="35"/>
    <xf numFmtId="0" fontId="99" fillId="0" borderId="34"/>
    <xf numFmtId="0" fontId="13" fillId="0" borderId="0"/>
    <xf numFmtId="0" fontId="13" fillId="0" borderId="0"/>
    <xf numFmtId="0" fontId="15" fillId="0" borderId="0"/>
    <xf numFmtId="0" fontId="12" fillId="0" borderId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0" fillId="0" borderId="0"/>
    <xf numFmtId="170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32" fillId="0" borderId="0"/>
    <xf numFmtId="0" fontId="9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</cellStyleXfs>
  <cellXfs count="133">
    <xf numFmtId="0" fontId="0" fillId="0" borderId="0" xfId="0"/>
    <xf numFmtId="0" fontId="11" fillId="0" borderId="0" xfId="436" applyFont="1" applyFill="1"/>
    <xf numFmtId="168" fontId="11" fillId="0" borderId="0" xfId="436" applyNumberFormat="1" applyFont="1" applyFill="1"/>
    <xf numFmtId="168" fontId="129" fillId="0" borderId="0" xfId="436" applyNumberFormat="1" applyFont="1" applyFill="1"/>
    <xf numFmtId="168" fontId="11" fillId="0" borderId="0" xfId="436" applyNumberFormat="1" applyFont="1" applyFill="1" applyBorder="1"/>
    <xf numFmtId="0" fontId="125" fillId="0" borderId="0" xfId="5" applyNumberFormat="1" applyFont="1" applyFill="1" applyBorder="1" applyAlignment="1">
      <alignment horizontal="left" indent="3"/>
    </xf>
    <xf numFmtId="0" fontId="127" fillId="0" borderId="0" xfId="5" applyNumberFormat="1" applyFont="1" applyFill="1" applyAlignment="1">
      <alignment horizontal="left" indent="1"/>
    </xf>
    <xf numFmtId="168" fontId="129" fillId="0" borderId="0" xfId="436" applyNumberFormat="1" applyFont="1" applyFill="1" applyBorder="1"/>
    <xf numFmtId="0" fontId="11" fillId="0" borderId="0" xfId="5" applyNumberFormat="1" applyFont="1" applyFill="1" applyBorder="1" applyAlignment="1">
      <alignment horizontal="left" indent="2"/>
    </xf>
    <xf numFmtId="0" fontId="11" fillId="0" borderId="0" xfId="4" applyFont="1" applyFill="1"/>
    <xf numFmtId="0" fontId="11" fillId="18" borderId="0" xfId="4" applyFont="1" applyFill="1"/>
    <xf numFmtId="0" fontId="11" fillId="0" borderId="0" xfId="4" applyFont="1"/>
    <xf numFmtId="0" fontId="126" fillId="0" borderId="0" xfId="210" applyNumberFormat="1" applyFont="1" applyFill="1" applyBorder="1"/>
    <xf numFmtId="168" fontId="11" fillId="0" borderId="0" xfId="4" applyNumberFormat="1" applyFont="1" applyFill="1" applyBorder="1"/>
    <xf numFmtId="168" fontId="11" fillId="0" borderId="0" xfId="4" applyNumberFormat="1" applyFont="1" applyFill="1"/>
    <xf numFmtId="167" fontId="11" fillId="0" borderId="0" xfId="4" applyNumberFormat="1" applyFont="1" applyFill="1" applyBorder="1"/>
    <xf numFmtId="167" fontId="11" fillId="0" borderId="0" xfId="4" applyNumberFormat="1" applyFont="1" applyFill="1"/>
    <xf numFmtId="168" fontId="129" fillId="0" borderId="0" xfId="4" applyNumberFormat="1" applyFont="1" applyFill="1" applyBorder="1"/>
    <xf numFmtId="167" fontId="130" fillId="0" borderId="0" xfId="4" applyNumberFormat="1" applyFont="1" applyFill="1" applyBorder="1"/>
    <xf numFmtId="167" fontId="11" fillId="0" borderId="0" xfId="4" applyNumberFormat="1" applyFont="1" applyFill="1" applyBorder="1" applyAlignment="1">
      <alignment horizontal="right"/>
    </xf>
    <xf numFmtId="167" fontId="121" fillId="0" borderId="0" xfId="4" applyNumberFormat="1" applyFont="1" applyFill="1" applyBorder="1"/>
    <xf numFmtId="0" fontId="125" fillId="0" borderId="0" xfId="5" applyNumberFormat="1" applyFont="1" applyFill="1" applyBorder="1" applyAlignment="1">
      <alignment horizontal="left" indent="2"/>
    </xf>
    <xf numFmtId="167" fontId="130" fillId="0" borderId="0" xfId="436" applyNumberFormat="1" applyFont="1" applyFill="1" applyBorder="1"/>
    <xf numFmtId="0" fontId="122" fillId="0" borderId="0" xfId="5" applyNumberFormat="1" applyFont="1" applyFill="1" applyBorder="1" applyAlignment="1">
      <alignment horizontal="left"/>
    </xf>
    <xf numFmtId="168" fontId="11" fillId="0" borderId="0" xfId="436" applyNumberFormat="1" applyFont="1" applyFill="1" applyAlignment="1">
      <alignment vertical="center"/>
    </xf>
    <xf numFmtId="0" fontId="11" fillId="0" borderId="0" xfId="436" applyFont="1" applyFill="1" applyAlignment="1">
      <alignment vertical="center"/>
    </xf>
    <xf numFmtId="164" fontId="11" fillId="0" borderId="0" xfId="5" applyNumberFormat="1" applyFont="1" applyFill="1" applyBorder="1" applyAlignment="1">
      <alignment horizontal="left"/>
    </xf>
    <xf numFmtId="0" fontId="11" fillId="0" borderId="0" xfId="5" applyNumberFormat="1" applyFont="1" applyFill="1" applyBorder="1" applyAlignment="1">
      <alignment horizontal="left"/>
    </xf>
    <xf numFmtId="168" fontId="121" fillId="0" borderId="0" xfId="436" applyNumberFormat="1" applyFont="1" applyFill="1" applyBorder="1"/>
    <xf numFmtId="167" fontId="131" fillId="2" borderId="0" xfId="436" applyNumberFormat="1" applyFont="1" applyFill="1" applyBorder="1"/>
    <xf numFmtId="167" fontId="131" fillId="0" borderId="0" xfId="436" applyNumberFormat="1" applyFont="1" applyFill="1" applyBorder="1"/>
    <xf numFmtId="0" fontId="125" fillId="0" borderId="0" xfId="5" applyNumberFormat="1" applyFont="1" applyFill="1" applyBorder="1" applyAlignment="1">
      <alignment horizontal="left" indent="1"/>
    </xf>
    <xf numFmtId="0" fontId="127" fillId="0" borderId="0" xfId="5" applyNumberFormat="1" applyFont="1" applyFill="1" applyAlignment="1">
      <alignment horizontal="left" vertical="center"/>
    </xf>
    <xf numFmtId="168" fontId="130" fillId="0" borderId="0" xfId="4" applyNumberFormat="1" applyFont="1" applyFill="1" applyBorder="1"/>
    <xf numFmtId="168" fontId="128" fillId="0" borderId="0" xfId="4" applyNumberFormat="1" applyFont="1" applyFill="1"/>
    <xf numFmtId="167" fontId="129" fillId="0" borderId="0" xfId="4" applyNumberFormat="1" applyFont="1" applyFill="1" applyBorder="1" applyAlignment="1">
      <alignment horizontal="right"/>
    </xf>
    <xf numFmtId="0" fontId="10" fillId="0" borderId="0" xfId="5" applyNumberFormat="1" applyFont="1" applyFill="1" applyBorder="1" applyAlignment="1">
      <alignment horizontal="left"/>
    </xf>
    <xf numFmtId="0" fontId="124" fillId="0" borderId="0" xfId="549" applyFont="1" applyFill="1"/>
    <xf numFmtId="168" fontId="121" fillId="0" borderId="0" xfId="436" applyNumberFormat="1" applyFont="1" applyFill="1"/>
    <xf numFmtId="0" fontId="134" fillId="0" borderId="0" xfId="4" applyFont="1" applyFill="1" applyBorder="1"/>
    <xf numFmtId="0" fontId="134" fillId="0" borderId="0" xfId="4" applyFont="1" applyFill="1"/>
    <xf numFmtId="0" fontId="134" fillId="0" borderId="0" xfId="4" applyFont="1"/>
    <xf numFmtId="0" fontId="134" fillId="0" borderId="0" xfId="4" applyFont="1" applyFill="1" applyBorder="1" applyAlignment="1">
      <alignment horizontal="left" vertical="top" wrapText="1"/>
    </xf>
    <xf numFmtId="0" fontId="134" fillId="0" borderId="0" xfId="4" applyFont="1" applyFill="1" applyBorder="1" applyAlignment="1">
      <alignment horizontal="right"/>
    </xf>
    <xf numFmtId="0" fontId="134" fillId="0" borderId="0" xfId="4" applyFont="1" applyFill="1" applyBorder="1" applyAlignment="1">
      <alignment horizontal="right" wrapText="1"/>
    </xf>
    <xf numFmtId="0" fontId="134" fillId="0" borderId="0" xfId="4" applyFont="1" applyFill="1" applyAlignment="1">
      <alignment vertical="center"/>
    </xf>
    <xf numFmtId="168" fontId="134" fillId="0" borderId="0" xfId="4" applyNumberFormat="1" applyFont="1" applyFill="1" applyAlignment="1">
      <alignment vertical="center"/>
    </xf>
    <xf numFmtId="0" fontId="134" fillId="0" borderId="0" xfId="4" applyFont="1" applyAlignment="1">
      <alignment vertical="center"/>
    </xf>
    <xf numFmtId="0" fontId="135" fillId="0" borderId="36" xfId="4" applyFont="1" applyFill="1" applyBorder="1" applyAlignment="1">
      <alignment horizontal="left" vertical="center" wrapText="1"/>
    </xf>
    <xf numFmtId="242" fontId="133" fillId="0" borderId="36" xfId="4" applyNumberFormat="1" applyFont="1" applyFill="1" applyBorder="1" applyAlignment="1">
      <alignment horizontal="right" vertical="center" wrapText="1"/>
    </xf>
    <xf numFmtId="0" fontId="135" fillId="0" borderId="36" xfId="436" applyFont="1" applyFill="1" applyBorder="1" applyAlignment="1">
      <alignment horizontal="left" vertical="center" wrapText="1"/>
    </xf>
    <xf numFmtId="1" fontId="133" fillId="0" borderId="36" xfId="436" applyNumberFormat="1" applyFont="1" applyFill="1" applyBorder="1" applyAlignment="1">
      <alignment horizontal="right" vertical="center" wrapText="1"/>
    </xf>
    <xf numFmtId="0" fontId="8" fillId="0" borderId="0" xfId="5" applyNumberFormat="1" applyFont="1" applyFill="1" applyBorder="1" applyAlignment="1">
      <alignment horizontal="left"/>
    </xf>
    <xf numFmtId="164" fontId="125" fillId="0" borderId="0" xfId="5" applyNumberFormat="1" applyFont="1" applyFill="1" applyBorder="1" applyAlignment="1">
      <alignment horizontal="left" indent="1"/>
    </xf>
    <xf numFmtId="0" fontId="8" fillId="0" borderId="0" xfId="436" applyFont="1" applyFill="1"/>
    <xf numFmtId="168" fontId="8" fillId="0" borderId="0" xfId="436" applyNumberFormat="1" applyFont="1" applyFill="1"/>
    <xf numFmtId="167" fontId="8" fillId="0" borderId="0" xfId="436" applyNumberFormat="1" applyFont="1" applyFill="1" applyBorder="1"/>
    <xf numFmtId="174" fontId="8" fillId="0" borderId="0" xfId="436" applyNumberFormat="1" applyFont="1" applyFill="1" applyBorder="1"/>
    <xf numFmtId="0" fontId="121" fillId="0" borderId="0" xfId="5" applyNumberFormat="1" applyFont="1" applyFill="1" applyBorder="1" applyAlignment="1">
      <alignment horizontal="left" indent="1"/>
    </xf>
    <xf numFmtId="0" fontId="126" fillId="0" borderId="0" xfId="5" applyNumberFormat="1" applyFont="1" applyFill="1" applyBorder="1" applyAlignment="1">
      <alignment horizontal="left"/>
    </xf>
    <xf numFmtId="167" fontId="11" fillId="0" borderId="0" xfId="436" applyNumberFormat="1" applyFont="1" applyFill="1" applyBorder="1"/>
    <xf numFmtId="167" fontId="121" fillId="0" borderId="0" xfId="436" applyNumberFormat="1" applyFont="1" applyFill="1" applyBorder="1"/>
    <xf numFmtId="0" fontId="7" fillId="0" borderId="0" xfId="4" applyFont="1" applyFill="1"/>
    <xf numFmtId="0" fontId="7" fillId="0" borderId="0" xfId="5" applyNumberFormat="1" applyFont="1" applyFill="1" applyBorder="1" applyAlignment="1">
      <alignment horizontal="left"/>
    </xf>
    <xf numFmtId="168" fontId="7" fillId="0" borderId="0" xfId="4" applyNumberFormat="1" applyFont="1" applyFill="1"/>
    <xf numFmtId="167" fontId="7" fillId="0" borderId="0" xfId="4" applyNumberFormat="1" applyFont="1" applyFill="1"/>
    <xf numFmtId="164" fontId="7" fillId="0" borderId="0" xfId="5" applyNumberFormat="1" applyFont="1" applyFill="1" applyAlignment="1">
      <alignment horizontal="left"/>
    </xf>
    <xf numFmtId="164" fontId="7" fillId="0" borderId="0" xfId="5" applyNumberFormat="1" applyFont="1" applyFill="1" applyAlignment="1">
      <alignment horizontal="left" indent="1"/>
    </xf>
    <xf numFmtId="0" fontId="136" fillId="0" borderId="0" xfId="4" applyFont="1" applyFill="1" applyBorder="1" applyAlignment="1">
      <alignment horizontal="left" vertical="top" wrapText="1"/>
    </xf>
    <xf numFmtId="0" fontId="138" fillId="0" borderId="0" xfId="549" applyFont="1" applyFill="1"/>
    <xf numFmtId="164" fontId="6" fillId="0" borderId="0" xfId="5" applyNumberFormat="1" applyFont="1" applyFill="1" applyAlignment="1">
      <alignment horizontal="left" indent="1"/>
    </xf>
    <xf numFmtId="0" fontId="6" fillId="0" borderId="0" xfId="4" applyFont="1"/>
    <xf numFmtId="164" fontId="136" fillId="2" borderId="0" xfId="5" applyNumberFormat="1" applyFont="1" applyFill="1" applyBorder="1" applyAlignment="1">
      <alignment horizontal="left" indent="1"/>
    </xf>
    <xf numFmtId="167" fontId="136" fillId="2" borderId="0" xfId="436" applyNumberFormat="1" applyFont="1" applyFill="1" applyBorder="1"/>
    <xf numFmtId="0" fontId="139" fillId="25" borderId="37" xfId="4" applyFont="1" applyFill="1" applyBorder="1" applyAlignment="1">
      <alignment horizontal="left" vertical="center" wrapText="1"/>
    </xf>
    <xf numFmtId="0" fontId="140" fillId="25" borderId="37" xfId="4" applyFont="1" applyFill="1" applyBorder="1" applyAlignment="1">
      <alignment horizontal="left" vertical="center" wrapText="1"/>
    </xf>
    <xf numFmtId="10" fontId="140" fillId="25" borderId="37" xfId="4" applyNumberFormat="1" applyFont="1" applyFill="1" applyBorder="1" applyAlignment="1">
      <alignment horizontal="right" vertical="center" wrapText="1"/>
    </xf>
    <xf numFmtId="0" fontId="137" fillId="0" borderId="38" xfId="4" applyFont="1" applyFill="1" applyBorder="1" applyAlignment="1">
      <alignment horizontal="left" vertical="center" wrapText="1"/>
    </xf>
    <xf numFmtId="0" fontId="136" fillId="0" borderId="38" xfId="4" applyNumberFormat="1" applyFont="1" applyFill="1" applyBorder="1" applyAlignment="1">
      <alignment horizontal="right" vertical="center" wrapText="1" indent="1"/>
    </xf>
    <xf numFmtId="0" fontId="136" fillId="0" borderId="39" xfId="4" applyFont="1" applyFill="1" applyBorder="1" applyAlignment="1">
      <alignment horizontal="centerContinuous"/>
    </xf>
    <xf numFmtId="0" fontId="136" fillId="0" borderId="39" xfId="4" applyFont="1" applyFill="1" applyBorder="1" applyAlignment="1">
      <alignment horizontal="centerContinuous" wrapText="1"/>
    </xf>
    <xf numFmtId="0" fontId="140" fillId="2" borderId="0" xfId="5" applyNumberFormat="1" applyFont="1" applyFill="1" applyBorder="1" applyAlignment="1">
      <alignment horizontal="left"/>
    </xf>
    <xf numFmtId="164" fontId="125" fillId="0" borderId="0" xfId="5" applyNumberFormat="1" applyFont="1" applyFill="1" applyBorder="1" applyAlignment="1">
      <alignment horizontal="left"/>
    </xf>
    <xf numFmtId="0" fontId="139" fillId="0" borderId="0" xfId="4" applyFont="1" applyFill="1" applyBorder="1" applyAlignment="1">
      <alignment horizontal="left" vertical="center" wrapText="1"/>
    </xf>
    <xf numFmtId="0" fontId="140" fillId="0" borderId="0" xfId="4" applyFont="1" applyFill="1" applyBorder="1" applyAlignment="1">
      <alignment horizontal="left" vertical="center" wrapText="1"/>
    </xf>
    <xf numFmtId="10" fontId="140" fillId="0" borderId="0" xfId="4" applyNumberFormat="1" applyFont="1" applyFill="1" applyBorder="1" applyAlignment="1">
      <alignment horizontal="right" vertical="center" wrapText="1"/>
    </xf>
    <xf numFmtId="0" fontId="11" fillId="0" borderId="0" xfId="4" applyFont="1" applyFill="1" applyBorder="1"/>
    <xf numFmtId="165" fontId="11" fillId="0" borderId="0" xfId="4" applyNumberFormat="1" applyFont="1"/>
    <xf numFmtId="0" fontId="2" fillId="0" borderId="0" xfId="5" applyNumberFormat="1" applyFont="1" applyFill="1" applyBorder="1" applyAlignment="1">
      <alignment horizontal="left"/>
    </xf>
    <xf numFmtId="0" fontId="2" fillId="0" borderId="0" xfId="4" applyFont="1"/>
    <xf numFmtId="0" fontId="121" fillId="0" borderId="0" xfId="4" applyFont="1"/>
    <xf numFmtId="9" fontId="123" fillId="0" borderId="0" xfId="4" applyNumberFormat="1" applyFont="1"/>
    <xf numFmtId="167" fontId="125" fillId="0" borderId="0" xfId="4" applyNumberFormat="1" applyFont="1"/>
    <xf numFmtId="37" fontId="126" fillId="0" borderId="0" xfId="4" applyNumberFormat="1" applyFont="1" applyBorder="1" applyAlignment="1">
      <alignment horizontal="center" vertical="center"/>
    </xf>
    <xf numFmtId="167" fontId="142" fillId="0" borderId="0" xfId="4" applyNumberFormat="1" applyFont="1"/>
    <xf numFmtId="10" fontId="136" fillId="0" borderId="0" xfId="4" applyNumberFormat="1" applyFont="1" applyAlignment="1">
      <alignment horizontal="center" vertical="center"/>
    </xf>
    <xf numFmtId="0" fontId="1" fillId="0" borderId="0" xfId="5" applyNumberFormat="1" applyFont="1" applyFill="1" applyBorder="1" applyAlignment="1">
      <alignment horizontal="left"/>
    </xf>
    <xf numFmtId="167" fontId="129" fillId="0" borderId="0" xfId="436" applyNumberFormat="1" applyFont="1" applyFill="1" applyBorder="1"/>
    <xf numFmtId="9" fontId="123" fillId="0" borderId="0" xfId="436" applyNumberFormat="1" applyFont="1" applyFill="1" applyBorder="1"/>
    <xf numFmtId="167" fontId="1" fillId="0" borderId="0" xfId="436" applyNumberFormat="1" applyFont="1" applyFill="1" applyBorder="1"/>
    <xf numFmtId="0" fontId="1" fillId="0" borderId="0" xfId="4" applyFont="1"/>
    <xf numFmtId="0" fontId="121" fillId="24" borderId="40" xfId="4" applyFont="1" applyFill="1" applyBorder="1"/>
    <xf numFmtId="0" fontId="121" fillId="24" borderId="41" xfId="4" applyFont="1" applyFill="1" applyBorder="1"/>
    <xf numFmtId="167" fontId="121" fillId="24" borderId="42" xfId="436" applyNumberFormat="1" applyFont="1" applyFill="1" applyBorder="1"/>
    <xf numFmtId="0" fontId="136" fillId="0" borderId="37" xfId="4" applyFont="1" applyFill="1" applyBorder="1"/>
    <xf numFmtId="0" fontId="143" fillId="0" borderId="37" xfId="4" applyFont="1" applyFill="1" applyBorder="1"/>
    <xf numFmtId="9" fontId="143" fillId="0" borderId="37" xfId="4" applyNumberFormat="1" applyFont="1" applyFill="1" applyBorder="1"/>
    <xf numFmtId="0" fontId="137" fillId="0" borderId="44" xfId="4" applyFont="1" applyFill="1" applyBorder="1" applyAlignment="1">
      <alignment horizontal="left" vertical="center" wrapText="1"/>
    </xf>
    <xf numFmtId="242" fontId="136" fillId="0" borderId="44" xfId="4" applyNumberFormat="1" applyFont="1" applyFill="1" applyBorder="1" applyAlignment="1">
      <alignment horizontal="right" vertical="center" wrapText="1" indent="1"/>
    </xf>
    <xf numFmtId="0" fontId="136" fillId="0" borderId="44" xfId="4" applyFont="1" applyBorder="1" applyAlignment="1">
      <alignment horizontal="centerContinuous"/>
    </xf>
    <xf numFmtId="37" fontId="126" fillId="0" borderId="46" xfId="4" applyNumberFormat="1" applyFont="1" applyBorder="1" applyAlignment="1">
      <alignment horizontal="center" vertical="center"/>
    </xf>
    <xf numFmtId="37" fontId="126" fillId="0" borderId="47" xfId="4" applyNumberFormat="1" applyFont="1" applyBorder="1" applyAlignment="1">
      <alignment horizontal="center" vertical="center"/>
    </xf>
    <xf numFmtId="37" fontId="126" fillId="0" borderId="48" xfId="4" applyNumberFormat="1" applyFont="1" applyBorder="1" applyAlignment="1">
      <alignment horizontal="center" vertical="center"/>
    </xf>
    <xf numFmtId="37" fontId="126" fillId="0" borderId="49" xfId="4" applyNumberFormat="1" applyFont="1" applyBorder="1" applyAlignment="1">
      <alignment horizontal="center" vertical="center"/>
    </xf>
    <xf numFmtId="37" fontId="126" fillId="0" borderId="50" xfId="4" applyNumberFormat="1" applyFont="1" applyBorder="1" applyAlignment="1">
      <alignment horizontal="center" vertical="center"/>
    </xf>
    <xf numFmtId="37" fontId="126" fillId="0" borderId="51" xfId="4" applyNumberFormat="1" applyFont="1" applyBorder="1" applyAlignment="1">
      <alignment horizontal="center" vertical="center"/>
    </xf>
    <xf numFmtId="37" fontId="126" fillId="0" borderId="43" xfId="4" applyNumberFormat="1" applyFont="1" applyBorder="1" applyAlignment="1">
      <alignment horizontal="center" vertical="center"/>
    </xf>
    <xf numFmtId="37" fontId="126" fillId="0" borderId="52" xfId="4" applyNumberFormat="1" applyFont="1" applyBorder="1" applyAlignment="1">
      <alignment horizontal="center" vertical="center"/>
    </xf>
    <xf numFmtId="0" fontId="11" fillId="0" borderId="53" xfId="4" applyFont="1" applyBorder="1"/>
    <xf numFmtId="0" fontId="128" fillId="0" borderId="54" xfId="4" applyNumberFormat="1" applyFont="1" applyFill="1" applyBorder="1" applyAlignment="1">
      <alignment horizontal="right"/>
    </xf>
    <xf numFmtId="0" fontId="11" fillId="0" borderId="56" xfId="4" applyFont="1" applyBorder="1"/>
    <xf numFmtId="0" fontId="128" fillId="0" borderId="57" xfId="4" applyFont="1" applyBorder="1" applyAlignment="1">
      <alignment horizontal="right"/>
    </xf>
    <xf numFmtId="0" fontId="121" fillId="18" borderId="0" xfId="4" applyFont="1" applyFill="1"/>
    <xf numFmtId="0" fontId="128" fillId="18" borderId="0" xfId="4" applyFont="1" applyFill="1"/>
    <xf numFmtId="285" fontId="144" fillId="0" borderId="44" xfId="4" applyNumberFormat="1" applyFont="1" applyFill="1" applyBorder="1" applyAlignment="1">
      <alignment horizontal="right" wrapText="1" indent="1"/>
    </xf>
    <xf numFmtId="285" fontId="144" fillId="0" borderId="44" xfId="4" applyNumberFormat="1" applyFont="1" applyFill="1" applyBorder="1" applyAlignment="1">
      <alignment horizontal="right" vertical="center" wrapText="1" indent="1"/>
    </xf>
    <xf numFmtId="168" fontId="123" fillId="0" borderId="0" xfId="436" applyNumberFormat="1" applyFont="1" applyFill="1" applyBorder="1" applyProtection="1">
      <protection locked="0"/>
    </xf>
    <xf numFmtId="167" fontId="141" fillId="0" borderId="0" xfId="436" applyNumberFormat="1" applyFont="1" applyFill="1" applyBorder="1" applyProtection="1">
      <protection locked="0"/>
    </xf>
    <xf numFmtId="9" fontId="123" fillId="0" borderId="0" xfId="436" applyNumberFormat="1" applyFont="1" applyFill="1" applyBorder="1" applyProtection="1">
      <protection locked="0"/>
    </xf>
    <xf numFmtId="9" fontId="123" fillId="0" borderId="55" xfId="4" applyNumberFormat="1" applyFont="1" applyFill="1" applyBorder="1" applyAlignment="1" applyProtection="1">
      <alignment horizontal="right" indent="1"/>
      <protection locked="0"/>
    </xf>
    <xf numFmtId="9" fontId="123" fillId="0" borderId="58" xfId="4" applyNumberFormat="1" applyFont="1" applyBorder="1" applyAlignment="1" applyProtection="1">
      <alignment horizontal="right" indent="1"/>
      <protection locked="0"/>
    </xf>
    <xf numFmtId="10" fontId="147" fillId="0" borderId="0" xfId="4" applyNumberFormat="1" applyFont="1" applyAlignment="1" applyProtection="1">
      <alignment horizontal="center" vertical="center"/>
      <protection locked="0"/>
    </xf>
    <xf numFmtId="0" fontId="136" fillId="0" borderId="45" xfId="4" applyFont="1" applyBorder="1" applyAlignment="1">
      <alignment horizontal="center" textRotation="90"/>
    </xf>
  </cellXfs>
  <cellStyles count="587">
    <cellStyle name="_x0013_" xfId="6"/>
    <cellStyle name="_%(SignOnly)" xfId="17"/>
    <cellStyle name="_%(SignSpaceOnly)" xfId="18"/>
    <cellStyle name="_~4972101" xfId="19"/>
    <cellStyle name="_AccDil" xfId="20"/>
    <cellStyle name="_Comma" xfId="21"/>
    <cellStyle name="_Currency" xfId="22"/>
    <cellStyle name="_CurrencySpace" xfId="23"/>
    <cellStyle name="_Euro" xfId="24"/>
    <cellStyle name="_Heading" xfId="25"/>
    <cellStyle name="_Heading_management fee calc.071604" xfId="26"/>
    <cellStyle name="_Heading_prestemp" xfId="27"/>
    <cellStyle name="_Highlight" xfId="28"/>
    <cellStyle name="_Multiple" xfId="29"/>
    <cellStyle name="_MultipleSpace" xfId="30"/>
    <cellStyle name="_MUR analysis" xfId="31"/>
    <cellStyle name="_Nightingale model" xfId="32"/>
    <cellStyle name="_Nightingale model9ca16d59" xfId="33"/>
    <cellStyle name="_Prima Buyers analysis" xfId="34"/>
    <cellStyle name="_SubHeading" xfId="35"/>
    <cellStyle name="_SubHeading_management fee calc.071604" xfId="36"/>
    <cellStyle name="_SubHeading_prestemp" xfId="37"/>
    <cellStyle name="_Table" xfId="38"/>
    <cellStyle name="_TableHead" xfId="39"/>
    <cellStyle name="_TableRowHead" xfId="40"/>
    <cellStyle name="_TableSuperHead" xfId="41"/>
    <cellStyle name=";;;" xfId="336"/>
    <cellStyle name="******************************************" xfId="5"/>
    <cellStyle name="****************************************** 2" xfId="14"/>
    <cellStyle name="****************************************** 3" xfId="15"/>
    <cellStyle name="%" xfId="13"/>
    <cellStyle name="^February 1992" xfId="16"/>
    <cellStyle name="=C:\WINNT\SYSTEM32\COMMAND.COM" xfId="42"/>
    <cellStyle name="=C:\WINNT35\SYSTEM32\COMMAND.COM" xfId="43"/>
    <cellStyle name="᪺_x0012_⥈ʂ᫊_x0012_䐬ʂ᫚_x0012_䑠ʂ᫪_x0012_䒘ʂ᫺_x0012_䒰ʂᬊ_x0012_䓜ʂᬚ_x0012_⥰ʂᬪ_x0012_⦬ʂᬺ_x0012_⧌ʂᭊ_x0012_⧬ʂ᭚_x0012_⨈ʂ᭪_x0012_䔐ʂ᭺_x0012_䔰ʂᮊ_x0012_䕈ʂᮚ_x0012_䕤ʂ᮪_x0012_䖐´_x0012_䒠R-Line per Staff" xfId="320"/>
    <cellStyle name="$" xfId="7"/>
    <cellStyle name="$m" xfId="8"/>
    <cellStyle name="$q" xfId="9"/>
    <cellStyle name="$q*" xfId="10"/>
    <cellStyle name="$qA" xfId="11"/>
    <cellStyle name="$qRange" xfId="12"/>
    <cellStyle name="£Currency [0]" xfId="337"/>
    <cellStyle name="£Currency [1]" xfId="338"/>
    <cellStyle name="£Currency [2]" xfId="339"/>
    <cellStyle name="£Currency [p]" xfId="340"/>
    <cellStyle name="£Currency [p2]" xfId="341"/>
    <cellStyle name="£Pounds" xfId="342"/>
    <cellStyle name="2 Decimal Places" xfId="44"/>
    <cellStyle name="A%" xfId="343"/>
    <cellStyle name="A¨­¢¬¢Ò_Spectre_23_Mar_00" xfId="45"/>
    <cellStyle name="Acinput" xfId="344"/>
    <cellStyle name="Acinput,," xfId="345"/>
    <cellStyle name="Acoutput" xfId="346"/>
    <cellStyle name="Acoutput,," xfId="347"/>
    <cellStyle name="Actual" xfId="46"/>
    <cellStyle name="Actual Date" xfId="348"/>
    <cellStyle name="AFE" xfId="47"/>
    <cellStyle name="Apershare" xfId="349"/>
    <cellStyle name="Aprice" xfId="350"/>
    <cellStyle name="args.style" xfId="48"/>
    <cellStyle name="Assumptions" xfId="49"/>
    <cellStyle name="Blue" xfId="351"/>
    <cellStyle name="Bold.Sum" xfId="50"/>
    <cellStyle name="BoldLineDescription" xfId="51"/>
    <cellStyle name="BoldUnderline" xfId="52"/>
    <cellStyle name="Border" xfId="53"/>
    <cellStyle name="Border Heavy" xfId="352"/>
    <cellStyle name="Bottom Edge" xfId="54"/>
    <cellStyle name="BottomRow" xfId="55"/>
    <cellStyle name="bp--" xfId="56"/>
    <cellStyle name="C¡ÍA¨ª_Spectre_23_Mar_00" xfId="58"/>
    <cellStyle name="C?AØ_Spectre_23_Mar_00" xfId="57"/>
    <cellStyle name="Calc Currency (0)" xfId="59"/>
    <cellStyle name="Calc Currency (2)" xfId="60"/>
    <cellStyle name="Calc Percent (0)" xfId="61"/>
    <cellStyle name="Calc Percent (1)" xfId="62"/>
    <cellStyle name="Calc Percent (2)" xfId="63"/>
    <cellStyle name="Calc Units (0)" xfId="64"/>
    <cellStyle name="Calc Units (1)" xfId="65"/>
    <cellStyle name="Calc Units (2)" xfId="66"/>
    <cellStyle name="Category" xfId="67"/>
    <cellStyle name="CategoryInd" xfId="68"/>
    <cellStyle name="Cents" xfId="69"/>
    <cellStyle name="Co. Names" xfId="353"/>
    <cellStyle name="ColorHeader" xfId="70"/>
    <cellStyle name="Comma  - Style1" xfId="71"/>
    <cellStyle name="Comma  - Style2" xfId="72"/>
    <cellStyle name="Comma  - Style3" xfId="73"/>
    <cellStyle name="Comma  - Style4" xfId="74"/>
    <cellStyle name="Comma  - Style5" xfId="75"/>
    <cellStyle name="Comma  - Style6" xfId="76"/>
    <cellStyle name="Comma  - Style7" xfId="77"/>
    <cellStyle name="Comma  - Style8" xfId="78"/>
    <cellStyle name="Comma (0)" xfId="354"/>
    <cellStyle name="Comma [00]" xfId="79"/>
    <cellStyle name="Comma [1]" xfId="80"/>
    <cellStyle name="Comma [2]" xfId="355"/>
    <cellStyle name="Comma 2" xfId="2"/>
    <cellStyle name="Comma 2 2" xfId="356"/>
    <cellStyle name="Comma 2 3" xfId="550"/>
    <cellStyle name="Comma 2 4" xfId="551"/>
    <cellStyle name="Comma 2 5" xfId="552"/>
    <cellStyle name="Comma 2 6" xfId="553"/>
    <cellStyle name="Comma 2 7" xfId="554"/>
    <cellStyle name="Comma 3" xfId="81"/>
    <cellStyle name="Comma 3 10" xfId="357"/>
    <cellStyle name="Comma 3 11" xfId="358"/>
    <cellStyle name="Comma 3 13" xfId="359"/>
    <cellStyle name="Comma 3 14" xfId="360"/>
    <cellStyle name="Comma 3 15" xfId="361"/>
    <cellStyle name="Comma 3 16" xfId="362"/>
    <cellStyle name="Comma 3 17" xfId="363"/>
    <cellStyle name="Comma 3 2" xfId="364"/>
    <cellStyle name="Comma 3 3" xfId="365"/>
    <cellStyle name="Comma 3 4" xfId="366"/>
    <cellStyle name="Comma 3 5" xfId="367"/>
    <cellStyle name="Comma 3 9" xfId="368"/>
    <cellStyle name="Comma 4" xfId="82"/>
    <cellStyle name="Comma 5" xfId="83"/>
    <cellStyle name="Comma 6" xfId="369"/>
    <cellStyle name="Comma 7" xfId="370"/>
    <cellStyle name="Comma 7 2" xfId="371"/>
    <cellStyle name="Comma 8" xfId="529"/>
    <cellStyle name="Comma 9" xfId="567"/>
    <cellStyle name="Comma Cents" xfId="84"/>
    <cellStyle name="Comma0" xfId="85"/>
    <cellStyle name="CompanyTitle" xfId="372"/>
    <cellStyle name="Copied" xfId="86"/>
    <cellStyle name="Coverage.10.X[1]" xfId="87"/>
    <cellStyle name="Coverage.8.X[1]" xfId="88"/>
    <cellStyle name="Currency (3)" xfId="373"/>
    <cellStyle name="Currency [00]" xfId="90"/>
    <cellStyle name="Currency [1]" xfId="91"/>
    <cellStyle name="Currency [2]" xfId="92"/>
    <cellStyle name="Currency 2" xfId="93"/>
    <cellStyle name="Currency 2 2" xfId="555"/>
    <cellStyle name="Currency 2 3" xfId="556"/>
    <cellStyle name="Currency 2 4" xfId="557"/>
    <cellStyle name="Currency 2 5" xfId="558"/>
    <cellStyle name="Currency 2 6" xfId="559"/>
    <cellStyle name="Currency 2 7" xfId="560"/>
    <cellStyle name="Currency 3" xfId="94"/>
    <cellStyle name="Currency 4" xfId="95"/>
    <cellStyle name="Currency 5" xfId="96"/>
    <cellStyle name="Currency 6" xfId="528"/>
    <cellStyle name="Currency--" xfId="89"/>
    <cellStyle name="Currency0" xfId="97"/>
    <cellStyle name="Currency2" xfId="98"/>
    <cellStyle name="Custom - Define your own named style" xfId="374"/>
    <cellStyle name="Custom - Style8" xfId="531"/>
    <cellStyle name="d_yield" xfId="99"/>
    <cellStyle name="d_yield_Multiple ppt output" xfId="100"/>
    <cellStyle name="d_yield_Reserve information" xfId="101"/>
    <cellStyle name="data" xfId="375"/>
    <cellStyle name="Data   - Draw lines around data in range" xfId="376"/>
    <cellStyle name="Data   - Style2" xfId="532"/>
    <cellStyle name="Date" xfId="102"/>
    <cellStyle name="Date [d-mmm-yy]" xfId="377"/>
    <cellStyle name="Date [mm-d-yy]" xfId="378"/>
    <cellStyle name="Date [mm-d-yyyy]" xfId="379"/>
    <cellStyle name="Date [mmm-d-yyyy]" xfId="103"/>
    <cellStyle name="Date [mmm-yy]" xfId="380"/>
    <cellStyle name="Date [mmm-yyyy]" xfId="104"/>
    <cellStyle name="Date m/d/yy" xfId="105"/>
    <cellStyle name="Date Short" xfId="106"/>
    <cellStyle name="date_AccDil" xfId="107"/>
    <cellStyle name="date1" xfId="381"/>
    <cellStyle name="DELTA" xfId="108"/>
    <cellStyle name="Dollars" xfId="382"/>
    <cellStyle name="Dollars []" xfId="383"/>
    <cellStyle name="Dollars_Ethan_Test_WACC Model" xfId="384"/>
    <cellStyle name="Driver" xfId="109"/>
    <cellStyle name="Enter Currency (0)" xfId="110"/>
    <cellStyle name="Enter Currency (2)" xfId="111"/>
    <cellStyle name="Enter Units (0)" xfId="112"/>
    <cellStyle name="Enter Units (1)" xfId="113"/>
    <cellStyle name="Enter Units (2)" xfId="114"/>
    <cellStyle name="Entered" xfId="115"/>
    <cellStyle name="eps" xfId="116"/>
    <cellStyle name="eps$" xfId="117"/>
    <cellStyle name="eps$A" xfId="118"/>
    <cellStyle name="eps$E" xfId="119"/>
    <cellStyle name="epsA" xfId="120"/>
    <cellStyle name="epsE" xfId="121"/>
    <cellStyle name="Euro" xfId="122"/>
    <cellStyle name="Euro 2" xfId="123"/>
    <cellStyle name="Euro 3" xfId="124"/>
    <cellStyle name="first line" xfId="125"/>
    <cellStyle name="FirstNumbers" xfId="126"/>
    <cellStyle name="Fit" xfId="385"/>
    <cellStyle name="Fixed" xfId="127"/>
    <cellStyle name="Fixed [0]" xfId="128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y_eps$" xfId="129"/>
    <cellStyle name="g_rate" xfId="130"/>
    <cellStyle name="g_rate_Alpine 2 Summary Sheets.xls Chart 1" xfId="386"/>
    <cellStyle name="g_rate_Alpine 2 Summary Sheets.xls Chart 10" xfId="387"/>
    <cellStyle name="g_rate_Alpine 2 Summary Sheets.xls Chart 2" xfId="388"/>
    <cellStyle name="g_rate_Multiple ppt output" xfId="131"/>
    <cellStyle name="g_rate_Reserve information" xfId="132"/>
    <cellStyle name="g_rate_Valuation" xfId="389"/>
    <cellStyle name="g_rate_WBM3-23-98" xfId="390"/>
    <cellStyle name="g_rate_WBM3-23-98_M&amp;A-Implied" xfId="391"/>
    <cellStyle name="Gray bar" xfId="133"/>
    <cellStyle name="Gray title bar" xfId="134"/>
    <cellStyle name="Grey" xfId="135"/>
    <cellStyle name="H1" xfId="136"/>
    <cellStyle name="Hard numbers" xfId="137"/>
    <cellStyle name="Header" xfId="138"/>
    <cellStyle name="Header1" xfId="139"/>
    <cellStyle name="Header2" xfId="140"/>
    <cellStyle name="HeaderRow" xfId="141"/>
    <cellStyle name="headers" xfId="392"/>
    <cellStyle name="Heading" xfId="142"/>
    <cellStyle name="Heading1" xfId="143"/>
    <cellStyle name="Heading2" xfId="144"/>
    <cellStyle name="Heading3" xfId="145"/>
    <cellStyle name="HEADINGS" xfId="146"/>
    <cellStyle name="HEADINGSTOP" xfId="147"/>
    <cellStyle name="HeadlineStyle" xfId="148"/>
    <cellStyle name="HeadlineStyleJustified" xfId="149"/>
    <cellStyle name="helvetica" xfId="150"/>
    <cellStyle name="HIGHLIGHT" xfId="393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IDD" xfId="151"/>
    <cellStyle name="imput" xfId="394"/>
    <cellStyle name="InLink" xfId="395"/>
    <cellStyle name="Input [yellow]" xfId="152"/>
    <cellStyle name="Input Currency" xfId="396"/>
    <cellStyle name="Input Date" xfId="397"/>
    <cellStyle name="Input Fixed [0]" xfId="398"/>
    <cellStyle name="Input Normal" xfId="399"/>
    <cellStyle name="Input Percent" xfId="400"/>
    <cellStyle name="Input Percent [2]" xfId="401"/>
    <cellStyle name="Input Titles" xfId="402"/>
    <cellStyle name="Input.Pct.8" xfId="153"/>
    <cellStyle name="Labels - Format text as bold, black on yellow" xfId="403"/>
    <cellStyle name="Labels - Style3" xfId="533"/>
    <cellStyle name="Last Item" xfId="154"/>
    <cellStyle name="last line" xfId="155"/>
    <cellStyle name="Line" xfId="404"/>
    <cellStyle name="LineNum w/ Border" xfId="156"/>
    <cellStyle name="LineNumbers" xfId="157"/>
    <cellStyle name="LineNumbersFirstColumn" xfId="158"/>
    <cellStyle name="Link Currency (0)" xfId="159"/>
    <cellStyle name="Link Currency (2)" xfId="160"/>
    <cellStyle name="Link Units (0)" xfId="161"/>
    <cellStyle name="Link Units (1)" xfId="162"/>
    <cellStyle name="Link Units (2)" xfId="163"/>
    <cellStyle name="m" xfId="164"/>
    <cellStyle name="m_Alpine 2 Summary Sheets.xls Chart 1" xfId="405"/>
    <cellStyle name="m_Alpine 2 Summary Sheets.xls Chart 10" xfId="406"/>
    <cellStyle name="m_Alpine 2 Summary Sheets.xls Chart 2" xfId="407"/>
    <cellStyle name="m_BRR" xfId="167"/>
    <cellStyle name="m_Bsnx.xls Chart 1" xfId="168"/>
    <cellStyle name="m_Bsnx.xls Chart 2" xfId="169"/>
    <cellStyle name="m_Bsnx.xls Chart 3" xfId="170"/>
    <cellStyle name="m_cadillac branches" xfId="408"/>
    <cellStyle name="m_COG.XLS Chart 1" xfId="171"/>
    <cellStyle name="m_COG.XLS Chart 2" xfId="172"/>
    <cellStyle name="m_COG.XLS Chart 3" xfId="173"/>
    <cellStyle name="m_Dilution PNNB Buyers" xfId="409"/>
    <cellStyle name="m_Excel Sheets for SABB" xfId="410"/>
    <cellStyle name="m_Excel Sheets for SABB_New MB Sum Sheet" xfId="411"/>
    <cellStyle name="m_LD.xls Chart 1" xfId="174"/>
    <cellStyle name="m_LD.xls Chart 2" xfId="175"/>
    <cellStyle name="m_LD.xls Chart 3" xfId="176"/>
    <cellStyle name="m_Line Charts" xfId="412"/>
    <cellStyle name="m_M&amp;A-Implied" xfId="413"/>
    <cellStyle name="m_MARY.xls Chart 1" xfId="177"/>
    <cellStyle name="m_MARY.xls Chart 2" xfId="178"/>
    <cellStyle name="m_MARY.xls Chart 3" xfId="179"/>
    <cellStyle name="m_Multiple ppt output" xfId="180"/>
    <cellStyle name="m_nev.xls Chart 1" xfId="181"/>
    <cellStyle name="m_nev.xls Chart 2" xfId="182"/>
    <cellStyle name="m_nev.xls Chart 3" xfId="183"/>
    <cellStyle name="m_New MB Sum Sheet" xfId="414"/>
    <cellStyle name="m_OEI.xls Chart 1" xfId="184"/>
    <cellStyle name="m_OEI.xls Chart 2" xfId="185"/>
    <cellStyle name="m_OEI.xls Chart 3" xfId="186"/>
    <cellStyle name="m_Ratios &amp; Multiples" xfId="415"/>
    <cellStyle name="m_Reserve information" xfId="187"/>
    <cellStyle name="m_SPNX.xls Chart 1" xfId="188"/>
    <cellStyle name="m_SPNX.xls Chart 2" xfId="189"/>
    <cellStyle name="m_SPNX.xls Chart 3" xfId="190"/>
    <cellStyle name="m_Summary Sheet" xfId="416"/>
    <cellStyle name="m_Valuation" xfId="417"/>
    <cellStyle name="m_WB Val Charts" xfId="418"/>
    <cellStyle name="m_WBM3-23-98" xfId="419"/>
    <cellStyle name="m_WBM3-23-98_M&amp;A-Implied" xfId="420"/>
    <cellStyle name="m/d/yy" xfId="166"/>
    <cellStyle name="m$" xfId="165"/>
    <cellStyle name="Magic" xfId="191"/>
    <cellStyle name="Merrill" xfId="421"/>
    <cellStyle name="Middle" xfId="192"/>
    <cellStyle name="Millions" xfId="193"/>
    <cellStyle name="Mix" xfId="422"/>
    <cellStyle name="mm" xfId="194"/>
    <cellStyle name="Moneda [0]_laroux" xfId="195"/>
    <cellStyle name="Moneda_laroux" xfId="196"/>
    <cellStyle name="Multiple" xfId="197"/>
    <cellStyle name="Multiple []" xfId="423"/>
    <cellStyle name="Multiple [0]" xfId="424"/>
    <cellStyle name="Multiple [0] []" xfId="425"/>
    <cellStyle name="Multiple [0]_Ethan_Test_WACC Model" xfId="426"/>
    <cellStyle name="Multiple [1]" xfId="427"/>
    <cellStyle name="Multiple [1] []" xfId="428"/>
    <cellStyle name="Multiple [1]_Ethan_Test_WACC Model" xfId="429"/>
    <cellStyle name="Multiple_Benchmarking" xfId="430"/>
    <cellStyle name="NA is zero" xfId="431"/>
    <cellStyle name="neg0.0" xfId="432"/>
    <cellStyle name="no dec" xfId="198"/>
    <cellStyle name="Normal" xfId="0" builtinId="0"/>
    <cellStyle name="Normal - Style1" xfId="200"/>
    <cellStyle name="Normal - Style2" xfId="534"/>
    <cellStyle name="Normal - Style3" xfId="535"/>
    <cellStyle name="Normal - Style4" xfId="536"/>
    <cellStyle name="Normal - Style5" xfId="537"/>
    <cellStyle name="Normal - Style6" xfId="538"/>
    <cellStyle name="Normal - Style7" xfId="539"/>
    <cellStyle name="Normal - Style8" xfId="540"/>
    <cellStyle name="Normal [0]" xfId="201"/>
    <cellStyle name="Normal [1]" xfId="202"/>
    <cellStyle name="Normal [2]" xfId="203"/>
    <cellStyle name="Normal [3]" xfId="204"/>
    <cellStyle name="Normal 10" xfId="205"/>
    <cellStyle name="Normal 11" xfId="206"/>
    <cellStyle name="Normal 12" xfId="433"/>
    <cellStyle name="Normal 13" xfId="434"/>
    <cellStyle name="Normal 14" xfId="527"/>
    <cellStyle name="Normal 15" xfId="549"/>
    <cellStyle name="Normal 15 2" xfId="573"/>
    <cellStyle name="Normal 15 2 2" xfId="576"/>
    <cellStyle name="Normal 16" xfId="566"/>
    <cellStyle name="Normal 17" xfId="570"/>
    <cellStyle name="Normal 18" xfId="571"/>
    <cellStyle name="Normal 18 2" xfId="574"/>
    <cellStyle name="Normal 18 2 2" xfId="577"/>
    <cellStyle name="Normal 18 3" xfId="578"/>
    <cellStyle name="Normal 19" xfId="572"/>
    <cellStyle name="Normal 19 2" xfId="575"/>
    <cellStyle name="Normal 2" xfId="1"/>
    <cellStyle name="Normal 2 2" xfId="207"/>
    <cellStyle name="Normal 2 2 2" xfId="435"/>
    <cellStyle name="Normal 2 3" xfId="208"/>
    <cellStyle name="Normal 2 4" xfId="209"/>
    <cellStyle name="Normal 2 5" xfId="436"/>
    <cellStyle name="Normal 2 5 2" xfId="546"/>
    <cellStyle name="Normal 2 5 3" xfId="569"/>
    <cellStyle name="Normal 2 6" xfId="561"/>
    <cellStyle name="Normal 2 7" xfId="562"/>
    <cellStyle name="Normal 3" xfId="4"/>
    <cellStyle name="Normal 3 10" xfId="437"/>
    <cellStyle name="Normal 3 10 2" xfId="547"/>
    <cellStyle name="Normal 3 11" xfId="438"/>
    <cellStyle name="Normal 3 13" xfId="439"/>
    <cellStyle name="Normal 3 14" xfId="440"/>
    <cellStyle name="Normal 3 15" xfId="441"/>
    <cellStyle name="Normal 3 16" xfId="442"/>
    <cellStyle name="Normal 3 17" xfId="443"/>
    <cellStyle name="Normal 3 2" xfId="444"/>
    <cellStyle name="Normal 3 2 2" xfId="445"/>
    <cellStyle name="Normal 3 3" xfId="446"/>
    <cellStyle name="Normal 3 4" xfId="447"/>
    <cellStyle name="Normal 3 5" xfId="448"/>
    <cellStyle name="Normal 3 6" xfId="548"/>
    <cellStyle name="Normal 3 9" xfId="449"/>
    <cellStyle name="Normal 4" xfId="210"/>
    <cellStyle name="Normal 4 2" xfId="450"/>
    <cellStyle name="Normal 4 3" xfId="451"/>
    <cellStyle name="Normal 5" xfId="211"/>
    <cellStyle name="Normal 6" xfId="212"/>
    <cellStyle name="Normal 7" xfId="213"/>
    <cellStyle name="Normal 7 2" xfId="214"/>
    <cellStyle name="Normal 8" xfId="215"/>
    <cellStyle name="Normal 8 2" xfId="452"/>
    <cellStyle name="Normal 8 3" xfId="453"/>
    <cellStyle name="Normal 9" xfId="454"/>
    <cellStyle name="Normal 9 2" xfId="455"/>
    <cellStyle name="Normal Bold" xfId="456"/>
    <cellStyle name="Normal Pct" xfId="457"/>
    <cellStyle name="Normal--" xfId="199"/>
    <cellStyle name="Normal.10.Number" xfId="216"/>
    <cellStyle name="Normal.10.Number.Line" xfId="217"/>
    <cellStyle name="Normal.8" xfId="218"/>
    <cellStyle name="Normal.8.Number" xfId="219"/>
    <cellStyle name="Normal.8.Number.2" xfId="220"/>
    <cellStyle name="Normal.8.Number.Blue" xfId="221"/>
    <cellStyle name="Normal.8.Number.Bold" xfId="222"/>
    <cellStyle name="Normal.8.Number.Bold.2" xfId="223"/>
    <cellStyle name="Normal.8.Number.Input" xfId="224"/>
    <cellStyle name="Normal.8.Number.Input.Line" xfId="225"/>
    <cellStyle name="Normal.8.Number.Line" xfId="226"/>
    <cellStyle name="NormalMultiple" xfId="227"/>
    <cellStyle name="Normalx" xfId="228"/>
    <cellStyle name="NormalxShadow" xfId="229"/>
    <cellStyle name="Number" xfId="458"/>
    <cellStyle name="Number4DecimalStyle" xfId="230"/>
    <cellStyle name="Numbers" xfId="459"/>
    <cellStyle name="Numbers - Bold" xfId="460"/>
    <cellStyle name="Numbers_increm pf" xfId="461"/>
    <cellStyle name="OSW_ColumnLabels" xfId="462"/>
    <cellStyle name="Page" xfId="463"/>
    <cellStyle name="Page Heading" xfId="464"/>
    <cellStyle name="Parens (1)" xfId="465"/>
    <cellStyle name="Pct.10[1]" xfId="231"/>
    <cellStyle name="Pct.8[0]" xfId="232"/>
    <cellStyle name="Pct.8[1]" xfId="233"/>
    <cellStyle name="Pct.8[1].Input" xfId="234"/>
    <cellStyle name="Pct.8[2]" xfId="235"/>
    <cellStyle name="Pct.8[3]" xfId="236"/>
    <cellStyle name="pe" xfId="237"/>
    <cellStyle name="PEG" xfId="238"/>
    <cellStyle name="per.style" xfId="239"/>
    <cellStyle name="Percent [0]" xfId="240"/>
    <cellStyle name="Percent [00]" xfId="241"/>
    <cellStyle name="Percent [1]" xfId="242"/>
    <cellStyle name="Percent [1] --" xfId="243"/>
    <cellStyle name="Percent [1]_Ethan_Test_WACC Model" xfId="467"/>
    <cellStyle name="Percent [1][]" xfId="466"/>
    <cellStyle name="Percent [2]" xfId="244"/>
    <cellStyle name="Percent [3]" xfId="245"/>
    <cellStyle name="Percent [3]--" xfId="246"/>
    <cellStyle name="Percent 2" xfId="3"/>
    <cellStyle name="Percent 2 10" xfId="468"/>
    <cellStyle name="Percent 2 11" xfId="469"/>
    <cellStyle name="Percent 2 12" xfId="470"/>
    <cellStyle name="Percent 2 14" xfId="471"/>
    <cellStyle name="Percent 2 15" xfId="472"/>
    <cellStyle name="Percent 2 16" xfId="473"/>
    <cellStyle name="Percent 2 17" xfId="474"/>
    <cellStyle name="Percent 2 18" xfId="475"/>
    <cellStyle name="Percent 2 2" xfId="476"/>
    <cellStyle name="Percent 2 2 2" xfId="477"/>
    <cellStyle name="Percent 2 2 3" xfId="478"/>
    <cellStyle name="Percent 2 3" xfId="563"/>
    <cellStyle name="Percent 2 4" xfId="479"/>
    <cellStyle name="Percent 2 5" xfId="564"/>
    <cellStyle name="Percent 2 6" xfId="480"/>
    <cellStyle name="Percent 2 7" xfId="565"/>
    <cellStyle name="Percent 3" xfId="247"/>
    <cellStyle name="Percent 4" xfId="248"/>
    <cellStyle name="Percent 5" xfId="249"/>
    <cellStyle name="Percent 5 2" xfId="481"/>
    <cellStyle name="Percent 6" xfId="482"/>
    <cellStyle name="Percent 6 2" xfId="483"/>
    <cellStyle name="Percent 7" xfId="484"/>
    <cellStyle name="Percent 8" xfId="530"/>
    <cellStyle name="Percent 9" xfId="568"/>
    <cellStyle name="Percent Comma" xfId="250"/>
    <cellStyle name="Percent Hard" xfId="485"/>
    <cellStyle name="Percentage" xfId="486"/>
    <cellStyle name="PercentSales" xfId="487"/>
    <cellStyle name="PrePop Currency (0)" xfId="251"/>
    <cellStyle name="PrePop Currency (2)" xfId="252"/>
    <cellStyle name="PrePop Units (0)" xfId="253"/>
    <cellStyle name="PrePop Units (1)" xfId="254"/>
    <cellStyle name="PrePop Units (2)" xfId="255"/>
    <cellStyle name="price" xfId="256"/>
    <cellStyle name="Proj" xfId="257"/>
    <cellStyle name="PSChar" xfId="258"/>
    <cellStyle name="PSDate" xfId="259"/>
    <cellStyle name="PSDec" xfId="260"/>
    <cellStyle name="PSHeading" xfId="261"/>
    <cellStyle name="PSInt" xfId="262"/>
    <cellStyle name="PSSpacer" xfId="263"/>
    <cellStyle name="q" xfId="264"/>
    <cellStyle name="q_Multiple ppt output" xfId="265"/>
    <cellStyle name="q_New MB Sum Sheet" xfId="488"/>
    <cellStyle name="q_Reserve information" xfId="266"/>
    <cellStyle name="q_Summary Sheet" xfId="489"/>
    <cellStyle name="q_Valuation" xfId="490"/>
    <cellStyle name="q_Valuation Matrix" xfId="491"/>
    <cellStyle name="QEPS-h" xfId="492"/>
    <cellStyle name="QEPS-H1" xfId="493"/>
    <cellStyle name="r" xfId="494"/>
    <cellStyle name="r_pldt" xfId="495"/>
    <cellStyle name="r_pldt_Benchmarking" xfId="496"/>
    <cellStyle name="r_pldt_Insurance Brokers_11.6.03" xfId="497"/>
    <cellStyle name="r_pldt_Public Comps" xfId="498"/>
    <cellStyle name="range" xfId="267"/>
    <cellStyle name="rate" xfId="268"/>
    <cellStyle name="Ratio" xfId="269"/>
    <cellStyle name="Ratio Comma" xfId="270"/>
    <cellStyle name="Ratio_Private" xfId="271"/>
    <cellStyle name="Red font" xfId="499"/>
    <cellStyle name="regstoresfromspecstores" xfId="272"/>
    <cellStyle name="Reset  - Reset range style to defaults" xfId="500"/>
    <cellStyle name="Reset  - Style7" xfId="541"/>
    <cellStyle name="RevList" xfId="273"/>
    <cellStyle name="RoundingPrecision" xfId="274"/>
    <cellStyle name="Section" xfId="275"/>
    <cellStyle name="Section Heading" xfId="276"/>
    <cellStyle name="SHADEDSTORES" xfId="277"/>
    <cellStyle name="shading" xfId="501"/>
    <cellStyle name="Short $" xfId="502"/>
    <cellStyle name="specstores" xfId="278"/>
    <cellStyle name="ssn" xfId="279"/>
    <cellStyle name="Stock Comma" xfId="281"/>
    <cellStyle name="Stock Price" xfId="282"/>
    <cellStyle name="Style 1" xfId="283"/>
    <cellStyle name="Style 10" xfId="284"/>
    <cellStyle name="Style 11" xfId="285"/>
    <cellStyle name="Style 12" xfId="286"/>
    <cellStyle name="Style 13" xfId="287"/>
    <cellStyle name="Style 14" xfId="288"/>
    <cellStyle name="Style 15" xfId="289"/>
    <cellStyle name="Style 16" xfId="290"/>
    <cellStyle name="Style 17" xfId="291"/>
    <cellStyle name="Style 18" xfId="292"/>
    <cellStyle name="Style 2" xfId="293"/>
    <cellStyle name="Style 21" xfId="294"/>
    <cellStyle name="Style 22" xfId="295"/>
    <cellStyle name="Style 23" xfId="296"/>
    <cellStyle name="Style 24" xfId="297"/>
    <cellStyle name="Style 25" xfId="298"/>
    <cellStyle name="Style 26" xfId="299"/>
    <cellStyle name="Style 27" xfId="300"/>
    <cellStyle name="Style 28" xfId="301"/>
    <cellStyle name="Style 29" xfId="302"/>
    <cellStyle name="Style 3" xfId="303"/>
    <cellStyle name="Style 30" xfId="304"/>
    <cellStyle name="Style 31" xfId="305"/>
    <cellStyle name="Style 32" xfId="306"/>
    <cellStyle name="Style 33" xfId="307"/>
    <cellStyle name="Style 34" xfId="308"/>
    <cellStyle name="Style 35" xfId="309"/>
    <cellStyle name="Style 36" xfId="310"/>
    <cellStyle name="Style 39" xfId="311"/>
    <cellStyle name="Style 4" xfId="312"/>
    <cellStyle name="Style 5" xfId="313"/>
    <cellStyle name="Style 6" xfId="314"/>
    <cellStyle name="Style 7" xfId="315"/>
    <cellStyle name="Style 8" xfId="316"/>
    <cellStyle name="Style 9" xfId="317"/>
    <cellStyle name="style_data" xfId="503"/>
    <cellStyle name="Subtitle" xfId="318"/>
    <cellStyle name="Subtotal" xfId="319"/>
    <cellStyle name="Sum" xfId="504"/>
    <cellStyle name="t" xfId="505"/>
    <cellStyle name="t_New MB Sum Sheet" xfId="506"/>
    <cellStyle name="t_Summary Sheet" xfId="507"/>
    <cellStyle name="t_Valuation Matrix" xfId="508"/>
    <cellStyle name="Table  - Draw shadow and lines within range" xfId="509"/>
    <cellStyle name="Table  - Style6" xfId="542"/>
    <cellStyle name="Table Title" xfId="510"/>
    <cellStyle name="Table Units" xfId="511"/>
    <cellStyle name="tcn" xfId="321"/>
    <cellStyle name="Test" xfId="322"/>
    <cellStyle name="Text" xfId="512"/>
    <cellStyle name="Text Indent A" xfId="323"/>
    <cellStyle name="Text Indent B" xfId="324"/>
    <cellStyle name="Text Indent C" xfId="325"/>
    <cellStyle name="Time" xfId="513"/>
    <cellStyle name="Times New Roman" xfId="514"/>
    <cellStyle name="Title  - Enlarge title text, yellow on blue" xfId="515"/>
    <cellStyle name="Title  - Style1" xfId="543"/>
    <cellStyle name="Title - Underline" xfId="516"/>
    <cellStyle name="Title1" xfId="517"/>
    <cellStyle name="Title2" xfId="326"/>
    <cellStyle name="Titles" xfId="327"/>
    <cellStyle name="Titles - Other" xfId="518"/>
    <cellStyle name="tn" xfId="328"/>
    <cellStyle name="Top Edge" xfId="329"/>
    <cellStyle name="TotalLine" xfId="330"/>
    <cellStyle name="TotalNumbers" xfId="331"/>
    <cellStyle name="TotCol - Format a column of totals" xfId="519"/>
    <cellStyle name="TotCol - Style5" xfId="544"/>
    <cellStyle name="TotRow - Format a row of totals" xfId="520"/>
    <cellStyle name="TotRow - Style4" xfId="545"/>
    <cellStyle name="ubordinated Debt" xfId="332"/>
    <cellStyle name="underlineHeading" xfId="333"/>
    <cellStyle name="Unprot" xfId="521"/>
    <cellStyle name="Unprot$" xfId="522"/>
    <cellStyle name="Unprotect" xfId="523"/>
    <cellStyle name="use" xfId="334"/>
    <cellStyle name="wingdings" xfId="335"/>
    <cellStyle name="Year" xfId="524"/>
    <cellStyle name="Years" xfId="525"/>
    <cellStyle name="yellow" xfId="526"/>
    <cellStyle name="ᬚ_x0012_⥰ʂᬪ_x0012_⦬ʂᬺ_x0012_⧌ʂᭊ_x0012_⧬ʂ᭚_x0012_⨈ʂ᭪_x0012_䔐ʂ᭺_x0012_䔰ʂᮊ_x0012_䕈ʂᮚ_x0012_䕤ʂ᮪_x0012_䖐´_x0012_䒠R-Line per Staff" xfId="280"/>
  </cellStyles>
  <dxfs count="0"/>
  <tableStyles count="0" defaultTableStyle="TableStyleMedium9" defaultPivotStyle="PivotStyleLight16"/>
  <colors>
    <mruColors>
      <color rgb="FF4D4D4D"/>
      <color rgb="FF0000FF"/>
      <color rgb="FFFF6600"/>
      <color rgb="FFC9C9FF"/>
      <color rgb="FFFFB13F"/>
      <color rgb="FFFFCC81"/>
      <color rgb="FFFF9900"/>
      <color rgb="FFFF9933"/>
      <color rgb="FFFFCC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externalLink" Target="externalLinks/externalLink1.xml"/><Relationship Id="rId4" Type="http://schemas.openxmlformats.org/officeDocument/2006/relationships/externalLink" Target="externalLinks/externalLink2.xml"/><Relationship Id="rId5" Type="http://schemas.openxmlformats.org/officeDocument/2006/relationships/externalLink" Target="externalLinks/externalLink3.xml"/><Relationship Id="rId6" Type="http://schemas.openxmlformats.org/officeDocument/2006/relationships/externalLink" Target="externalLinks/externalLink4.xml"/><Relationship Id="rId7" Type="http://schemas.openxmlformats.org/officeDocument/2006/relationships/externalLink" Target="externalLinks/externalLink5.xml"/><Relationship Id="rId8" Type="http://schemas.openxmlformats.org/officeDocument/2006/relationships/externalLink" Target="externalLinks/externalLink6.xml"/><Relationship Id="rId9" Type="http://schemas.openxmlformats.org/officeDocument/2006/relationships/externalLink" Target="externalLinks/externalLink7.xml"/><Relationship Id="rId10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295274</xdr:colOff>
      <xdr:row>1</xdr:row>
      <xdr:rowOff>9527</xdr:rowOff>
    </xdr:from>
    <xdr:to>
      <xdr:col>6</xdr:col>
      <xdr:colOff>781049</xdr:colOff>
      <xdr:row>3</xdr:row>
      <xdr:rowOff>32713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6274" y="66677"/>
          <a:ext cx="2047875" cy="4041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ph%205-13-9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Mirant%20Divestiture%20Model%20v100.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BAG-ISE%20merger%20model_02.28.07_v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Kevin%20Dugin%20base%20template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LOANSC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Structured%20Settlement%20Operating%20Company2.26.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SST%202009-1%20model%20v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raph 1"/>
      <sheetName val="Graph 2"/>
      <sheetName val="Formula"/>
      <sheetName val="Macro"/>
      <sheetName val="List"/>
      <sheetName val="Master List"/>
      <sheetName val="Data Sheet"/>
    </sheetNames>
    <sheetDataSet>
      <sheetData sheetId="0" refreshError="1">
        <row r="9">
          <cell r="C9">
            <v>26344.394967386725</v>
          </cell>
        </row>
        <row r="10">
          <cell r="C10">
            <v>22365.859989182951</v>
          </cell>
        </row>
        <row r="11">
          <cell r="C11">
            <v>23171.554985127448</v>
          </cell>
        </row>
        <row r="12">
          <cell r="C12">
            <v>19479.079989858867</v>
          </cell>
        </row>
        <row r="13">
          <cell r="C13">
            <v>22411.979995121954</v>
          </cell>
        </row>
        <row r="14">
          <cell r="C14">
            <v>20224.124991381166</v>
          </cell>
        </row>
        <row r="15">
          <cell r="C15">
            <v>21520.059980168342</v>
          </cell>
        </row>
        <row r="16">
          <cell r="C16">
            <v>20657.329984300137</v>
          </cell>
        </row>
        <row r="17">
          <cell r="C17">
            <v>20720.174998031853</v>
          </cell>
        </row>
        <row r="18">
          <cell r="C18">
            <v>21644.029975624082</v>
          </cell>
        </row>
        <row r="19">
          <cell r="C19">
            <v>20215.08999965906</v>
          </cell>
        </row>
        <row r="20">
          <cell r="C20">
            <v>21598.174982165096</v>
          </cell>
        </row>
        <row r="21">
          <cell r="C21">
            <v>22377.360013301368</v>
          </cell>
        </row>
        <row r="22">
          <cell r="C22">
            <v>21526.509986703393</v>
          </cell>
        </row>
        <row r="23">
          <cell r="C23">
            <v>21764.149964598415</v>
          </cell>
        </row>
        <row r="24">
          <cell r="C24">
            <v>20309.51997116804</v>
          </cell>
        </row>
        <row r="25">
          <cell r="C25">
            <v>19645.339991716144</v>
          </cell>
        </row>
        <row r="26">
          <cell r="C26">
            <v>17660.784992952344</v>
          </cell>
        </row>
        <row r="27">
          <cell r="C27">
            <v>17689.904990791081</v>
          </cell>
        </row>
        <row r="28">
          <cell r="C28">
            <v>16439.52496437907</v>
          </cell>
        </row>
        <row r="29">
          <cell r="C29">
            <v>21778.659991772176</v>
          </cell>
        </row>
        <row r="30">
          <cell r="C30">
            <v>23145.189988147016</v>
          </cell>
        </row>
        <row r="31">
          <cell r="C31">
            <v>19333.83500527143</v>
          </cell>
        </row>
        <row r="32">
          <cell r="C32">
            <v>16406.374985482689</v>
          </cell>
        </row>
        <row r="33">
          <cell r="C33">
            <v>21600.449962140319</v>
          </cell>
        </row>
        <row r="34">
          <cell r="C34">
            <v>19462.659989793297</v>
          </cell>
        </row>
        <row r="35">
          <cell r="C35">
            <v>21876.819993493555</v>
          </cell>
        </row>
        <row r="36">
          <cell r="C36">
            <v>21867.990013672112</v>
          </cell>
        </row>
        <row r="37">
          <cell r="C37">
            <v>21299.950005255938</v>
          </cell>
        </row>
        <row r="38">
          <cell r="C38">
            <v>18384.874985098835</v>
          </cell>
        </row>
        <row r="39">
          <cell r="C39">
            <v>18486.599980800151</v>
          </cell>
        </row>
        <row r="40">
          <cell r="C40">
            <v>19592.169994802476</v>
          </cell>
        </row>
        <row r="41">
          <cell r="C41">
            <v>21206.359999659064</v>
          </cell>
        </row>
        <row r="42">
          <cell r="C42">
            <v>20618.869975423811</v>
          </cell>
        </row>
        <row r="43">
          <cell r="C43">
            <v>20279.81497385502</v>
          </cell>
        </row>
        <row r="44">
          <cell r="C44">
            <v>19842.064997088906</v>
          </cell>
        </row>
        <row r="45">
          <cell r="C45">
            <v>19768.029969241616</v>
          </cell>
        </row>
        <row r="46">
          <cell r="C46">
            <v>18221.804981541634</v>
          </cell>
        </row>
        <row r="47">
          <cell r="C47">
            <v>19354.359970677866</v>
          </cell>
        </row>
        <row r="48">
          <cell r="C48">
            <v>18047.674972094297</v>
          </cell>
        </row>
        <row r="49">
          <cell r="C49">
            <v>19149.914974321124</v>
          </cell>
        </row>
        <row r="50">
          <cell r="C50">
            <v>19412.909968721866</v>
          </cell>
        </row>
        <row r="51">
          <cell r="C51">
            <v>19046.244970703123</v>
          </cell>
        </row>
        <row r="52">
          <cell r="C52">
            <v>21685.064962434772</v>
          </cell>
        </row>
        <row r="53">
          <cell r="C53">
            <v>20663.924982063767</v>
          </cell>
        </row>
        <row r="54">
          <cell r="C54">
            <v>22739.664981752634</v>
          </cell>
        </row>
        <row r="55">
          <cell r="C55">
            <v>22018.404994561672</v>
          </cell>
        </row>
        <row r="56">
          <cell r="C56">
            <v>27499.730005521771</v>
          </cell>
        </row>
        <row r="57">
          <cell r="C57">
            <v>22431.554982881549</v>
          </cell>
        </row>
        <row r="58">
          <cell r="C58">
            <v>21702.624967036245</v>
          </cell>
        </row>
        <row r="59">
          <cell r="C59">
            <v>26510.519958909746</v>
          </cell>
        </row>
        <row r="60">
          <cell r="C60">
            <v>28414.649989031554</v>
          </cell>
        </row>
        <row r="61">
          <cell r="A61">
            <v>5</v>
          </cell>
          <cell r="C61">
            <v>31839.599979014398</v>
          </cell>
        </row>
        <row r="62">
          <cell r="A62">
            <v>12</v>
          </cell>
          <cell r="C62">
            <v>26435.09002474308</v>
          </cell>
        </row>
        <row r="63">
          <cell r="A63">
            <v>19</v>
          </cell>
          <cell r="C63">
            <v>27537.16999511719</v>
          </cell>
        </row>
        <row r="64">
          <cell r="A64">
            <v>26</v>
          </cell>
          <cell r="C64">
            <v>23624.480016543865</v>
          </cell>
        </row>
        <row r="65">
          <cell r="A65">
            <v>2</v>
          </cell>
          <cell r="C65">
            <v>27048.760003490446</v>
          </cell>
        </row>
        <row r="66">
          <cell r="A66">
            <v>9</v>
          </cell>
          <cell r="C66">
            <v>23822.130015377996</v>
          </cell>
        </row>
        <row r="67">
          <cell r="A67">
            <v>16</v>
          </cell>
          <cell r="C67">
            <v>24883.450004692073</v>
          </cell>
        </row>
        <row r="68">
          <cell r="A68">
            <v>23</v>
          </cell>
          <cell r="C68">
            <v>24230.159990854259</v>
          </cell>
        </row>
        <row r="69">
          <cell r="A69">
            <v>2</v>
          </cell>
          <cell r="C69">
            <v>25106.690012123581</v>
          </cell>
        </row>
        <row r="70">
          <cell r="A70">
            <v>9</v>
          </cell>
          <cell r="C70">
            <v>25804.8800021553</v>
          </cell>
        </row>
        <row r="71">
          <cell r="A71">
            <v>16</v>
          </cell>
          <cell r="C71">
            <v>24000.629993252751</v>
          </cell>
        </row>
        <row r="72">
          <cell r="A72">
            <v>23</v>
          </cell>
          <cell r="C72">
            <v>25688.039980630871</v>
          </cell>
        </row>
        <row r="73">
          <cell r="A73">
            <v>30</v>
          </cell>
          <cell r="C73">
            <v>25928.410035533903</v>
          </cell>
        </row>
        <row r="74">
          <cell r="A74">
            <v>6</v>
          </cell>
          <cell r="C74">
            <v>26078.289972438812</v>
          </cell>
        </row>
        <row r="75">
          <cell r="A75">
            <v>13</v>
          </cell>
          <cell r="C75">
            <v>26163.70998511076</v>
          </cell>
        </row>
        <row r="76">
          <cell r="A76">
            <v>20</v>
          </cell>
          <cell r="C76">
            <v>24008.589958119395</v>
          </cell>
        </row>
        <row r="77">
          <cell r="A77">
            <v>27</v>
          </cell>
          <cell r="C77">
            <v>24117.29998165846</v>
          </cell>
        </row>
        <row r="78">
          <cell r="A78">
            <v>4</v>
          </cell>
          <cell r="C78">
            <v>21409.949995498657</v>
          </cell>
        </row>
        <row r="79">
          <cell r="A79">
            <v>11</v>
          </cell>
          <cell r="C79">
            <v>21817.309989960191</v>
          </cell>
        </row>
        <row r="80">
          <cell r="A80">
            <v>18</v>
          </cell>
          <cell r="C80">
            <v>19901.21996842384</v>
          </cell>
        </row>
        <row r="81">
          <cell r="A81">
            <v>25</v>
          </cell>
          <cell r="C81">
            <v>26323.579968924521</v>
          </cell>
        </row>
        <row r="82">
          <cell r="A82">
            <v>1</v>
          </cell>
          <cell r="C82">
            <v>28739.789975397583</v>
          </cell>
        </row>
        <row r="83">
          <cell r="A83">
            <v>8</v>
          </cell>
          <cell r="C83">
            <v>23301.900025010105</v>
          </cell>
        </row>
        <row r="84">
          <cell r="A84">
            <v>15</v>
          </cell>
          <cell r="C84">
            <v>20201.960006723402</v>
          </cell>
        </row>
        <row r="85">
          <cell r="A85">
            <v>22</v>
          </cell>
          <cell r="C85">
            <v>26758.339940185546</v>
          </cell>
        </row>
        <row r="86">
          <cell r="A86">
            <v>29</v>
          </cell>
          <cell r="C86">
            <v>23084.029953570363</v>
          </cell>
        </row>
        <row r="87">
          <cell r="A87">
            <v>6</v>
          </cell>
          <cell r="C87">
            <v>26316.720004725452</v>
          </cell>
        </row>
        <row r="88">
          <cell r="A88">
            <v>13</v>
          </cell>
          <cell r="C88">
            <v>26196.840002751353</v>
          </cell>
        </row>
        <row r="89">
          <cell r="A89">
            <v>20</v>
          </cell>
          <cell r="C89">
            <v>25417.430008358955</v>
          </cell>
        </row>
        <row r="90">
          <cell r="A90">
            <v>27</v>
          </cell>
          <cell r="C90">
            <v>22273.389976377479</v>
          </cell>
        </row>
        <row r="91">
          <cell r="A91">
            <v>3</v>
          </cell>
          <cell r="C91">
            <v>21504.680011963843</v>
          </cell>
        </row>
        <row r="92">
          <cell r="A92">
            <v>10</v>
          </cell>
          <cell r="C92">
            <v>22739.859998531341</v>
          </cell>
        </row>
        <row r="93">
          <cell r="A93">
            <v>17</v>
          </cell>
          <cell r="C93">
            <v>25157.600011930466</v>
          </cell>
        </row>
        <row r="94">
          <cell r="A94">
            <v>24</v>
          </cell>
          <cell r="C94">
            <v>25011.469979896545</v>
          </cell>
        </row>
        <row r="95">
          <cell r="A95">
            <v>31</v>
          </cell>
          <cell r="C95">
            <v>23801.52999715805</v>
          </cell>
        </row>
        <row r="96">
          <cell r="A96">
            <v>7</v>
          </cell>
          <cell r="C96">
            <v>23353.540017628668</v>
          </cell>
        </row>
        <row r="97">
          <cell r="A97">
            <v>14</v>
          </cell>
          <cell r="C97">
            <v>23215.489970817565</v>
          </cell>
        </row>
        <row r="98">
          <cell r="A98">
            <v>21</v>
          </cell>
          <cell r="C98">
            <v>22257.309988684654</v>
          </cell>
        </row>
        <row r="99">
          <cell r="A99">
            <v>28</v>
          </cell>
          <cell r="C99">
            <v>23177.209971313478</v>
          </cell>
        </row>
        <row r="100">
          <cell r="A100">
            <v>5</v>
          </cell>
          <cell r="C100">
            <v>22021.659966168405</v>
          </cell>
        </row>
        <row r="101">
          <cell r="A101">
            <v>12</v>
          </cell>
          <cell r="C101">
            <v>23239.729975681301</v>
          </cell>
        </row>
        <row r="102">
          <cell r="A102">
            <v>19</v>
          </cell>
          <cell r="C102">
            <v>23410.479977245333</v>
          </cell>
        </row>
        <row r="103">
          <cell r="A103">
            <v>26</v>
          </cell>
          <cell r="C103">
            <v>22950.689991016385</v>
          </cell>
        </row>
        <row r="104">
          <cell r="A104">
            <v>2</v>
          </cell>
          <cell r="C104">
            <v>27329.409981498724</v>
          </cell>
        </row>
        <row r="105">
          <cell r="A105">
            <v>9</v>
          </cell>
          <cell r="C105">
            <v>26419.119990305895</v>
          </cell>
        </row>
        <row r="106">
          <cell r="A106">
            <v>16</v>
          </cell>
          <cell r="C106">
            <v>29018.749972798822</v>
          </cell>
        </row>
        <row r="107">
          <cell r="A107">
            <v>23</v>
          </cell>
          <cell r="C107">
            <v>27465.73001902342</v>
          </cell>
        </row>
        <row r="108">
          <cell r="A108">
            <v>30</v>
          </cell>
          <cell r="C108">
            <v>35335.59000553131</v>
          </cell>
        </row>
        <row r="109">
          <cell r="A109">
            <v>7</v>
          </cell>
          <cell r="C109">
            <v>28420.809989347461</v>
          </cell>
        </row>
        <row r="110">
          <cell r="A110">
            <v>14</v>
          </cell>
          <cell r="C110">
            <v>27257.429960479734</v>
          </cell>
        </row>
        <row r="111">
          <cell r="A111">
            <v>21</v>
          </cell>
          <cell r="C111">
            <v>32943.479965744016</v>
          </cell>
        </row>
        <row r="112">
          <cell r="A112">
            <v>28</v>
          </cell>
          <cell r="C112">
            <v>35479.699969902038</v>
          </cell>
        </row>
      </sheetData>
      <sheetData sheetId="1" refreshError="1"/>
      <sheetData sheetId="2" refreshError="1"/>
      <sheetData sheetId="3" refreshError="1"/>
      <sheetData sheetId="4" refreshError="1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DEAL"/>
      <sheetName val="New_Control"/>
      <sheetName val="LBO_Schedule"/>
      <sheetName val="Outputs"/>
      <sheetName val="Valuation"/>
      <sheetName val="Consol_Fin"/>
      <sheetName val="RemainCo_PF"/>
      <sheetName val="RemainderCo_DCF"/>
      <sheetName val="DCF_Control"/>
      <sheetName val="General_DCF"/>
      <sheetName val="Phil_DCF"/>
      <sheetName val="NOL"/>
      <sheetName val="Capacity_Expansion"/>
      <sheetName val="Options"/>
      <sheetName val="For Discussion"/>
      <sheetName val="Co-Model---&gt;"/>
      <sheetName val="MAPL_Fin"/>
      <sheetName val="SualPag_Fin"/>
      <sheetName val="Mirant_Consol_IS"/>
      <sheetName val="Mirant_Consol_CF"/>
      <sheetName val="Canal_IS"/>
      <sheetName val="Canal_CF"/>
      <sheetName val="California_IS"/>
      <sheetName val="California_CF"/>
      <sheetName val="Delta_IS"/>
      <sheetName val="Delta_CF"/>
      <sheetName val="Kendall_CF"/>
      <sheetName val="Kendall_IS"/>
      <sheetName val="Potrero_IS"/>
      <sheetName val="Potrero_CF"/>
      <sheetName val="MIRMA_IS"/>
      <sheetName val="MIRMA_CF"/>
      <sheetName val="Florida_IS"/>
      <sheetName val="Florida_CF"/>
      <sheetName val="Indiana_IS"/>
      <sheetName val="Indiana_CF"/>
      <sheetName val="Nevada_IS"/>
      <sheetName val="Nevada_CF"/>
      <sheetName val="Georgia_IS"/>
      <sheetName val="Georgia_CF"/>
      <sheetName val="Texas_IS"/>
      <sheetName val="Texas_CF"/>
      <sheetName val="Zeeland_IS"/>
      <sheetName val="Zeeland_CF"/>
      <sheetName val="Philippines_IS"/>
      <sheetName val="Philippines_CF"/>
      <sheetName val="Caribbean_IS"/>
      <sheetName val="Caribbean_CF"/>
      <sheetName val="NY_IS"/>
      <sheetName val="NY_CF"/>
      <sheetName val="LP Portf Lease New Small COMPAN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ver"/>
      <sheetName val="Issues"/>
      <sheetName val="Control"/>
      <sheetName val="Ivan_Consol"/>
      <sheetName val="Summary P&amp;L &amp; Growth"/>
      <sheetName val="Ivan_Options"/>
      <sheetName val="Ivan Assumps"/>
      <sheetName val="Ivan_Stock"/>
      <sheetName val="Ivan_Alt"/>
      <sheetName val="Ivan Growth"/>
      <sheetName val="Ivan Growth DCF"/>
      <sheetName val="Ivan DCF"/>
      <sheetName val="Synergies"/>
      <sheetName val="Terminal value derivation"/>
      <sheetName val="Dimitri Assumps"/>
      <sheetName val="Dil share calcs"/>
      <sheetName val="Diluted Shares"/>
      <sheetName val="Sharecount"/>
      <sheetName val="Ke"/>
      <sheetName val="Future value"/>
      <sheetName val="Acc-Dil"/>
      <sheetName val="Football field"/>
      <sheetName val="Sensitivity to share price"/>
      <sheetName val="AVP"/>
      <sheetName val="Synergy DCF"/>
      <sheetName val="Contribution analysis"/>
      <sheetName val="Football field output"/>
      <sheetName val="DCF output"/>
      <sheetName val="IS output"/>
      <sheetName val="Ivan Case Compar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chedule of Loans"/>
      <sheetName val="Characteristics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dec02"/>
      <sheetName val="nov02"/>
      <sheetName val="oct02"/>
      <sheetName val="sept02"/>
      <sheetName val="aug02"/>
      <sheetName val="july02"/>
      <sheetName val="jun02"/>
      <sheetName val="may02"/>
      <sheetName val="apr02"/>
      <sheetName val="mar02"/>
      <sheetName val="feb02"/>
      <sheetName val="jan02"/>
      <sheetName val="dec01"/>
      <sheetName val="nov01"/>
      <sheetName val="oct01"/>
      <sheetName val="sept01"/>
      <sheetName val="aug01"/>
      <sheetName val="july01"/>
      <sheetName val="june01"/>
      <sheetName val="may01"/>
      <sheetName val="apr01"/>
      <sheetName val="mar01"/>
      <sheetName val="feb01"/>
      <sheetName val="jan01"/>
      <sheetName val="dec"/>
      <sheetName val="nov"/>
      <sheetName val="sch1"/>
      <sheetName val="sch2"/>
      <sheetName val="OCT"/>
      <sheetName val="sept"/>
      <sheetName val="aug"/>
      <sheetName val="july"/>
      <sheetName val="may"/>
      <sheetName val="apr"/>
      <sheetName val="Mar"/>
      <sheetName val="Feb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General Assumptions"/>
      <sheetName val="Volume Assumptions"/>
      <sheetName val="Balance Sheet Output"/>
      <sheetName val="Income Statement Output"/>
      <sheetName val="Staffing Assumptions"/>
      <sheetName val="Facilities Assumptions"/>
      <sheetName val="Operating Expenses"/>
      <sheetName val="Financing"/>
      <sheetName val="Detailed Financials"/>
      <sheetName val="Sales Adj"/>
      <sheetName val="Cash Flows - SS"/>
      <sheetName val="Cash Flows - LR"/>
      <sheetName val="Rates MCFR on BBG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deal economics"/>
      <sheetName val="returns"/>
      <sheetName val="cashflows"/>
      <sheetName val="warehouse cashflow"/>
      <sheetName val="Final CDR Curves"/>
      <sheetName val="CDR and Timing Curves"/>
    </sheetNames>
    <sheetDataSet>
      <sheetData sheetId="0">
        <row r="1">
          <cell r="B1">
            <v>40133</v>
          </cell>
        </row>
        <row r="44">
          <cell r="F44" t="str">
            <v>No_Loss</v>
          </cell>
        </row>
      </sheetData>
      <sheetData sheetId="1" refreshError="1"/>
      <sheetData sheetId="2" refreshError="1"/>
      <sheetData sheetId="3" refreshError="1"/>
      <sheetData sheetId="4">
        <row r="4">
          <cell r="C4" t="str">
            <v>Pool 1</v>
          </cell>
        </row>
      </sheetData>
      <sheetData sheetId="5">
        <row r="1">
          <cell r="F1">
            <v>0.18459999999999999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showGridLines="0" tabSelected="1" zoomScaleSheetLayoutView="85" workbookViewId="0"/>
  </sheetViews>
  <sheetFormatPr baseColWidth="10" defaultColWidth="8.83203125" defaultRowHeight="14" x14ac:dyDescent="0"/>
  <cols>
    <col min="1" max="1" width="0.83203125" style="9" customWidth="1"/>
    <col min="2" max="2" width="45.6640625" style="11" customWidth="1"/>
    <col min="3" max="3" width="4.5" style="11" customWidth="1"/>
    <col min="4" max="7" width="11.6640625" style="11" customWidth="1"/>
    <col min="8" max="16384" width="8.83203125" style="11"/>
  </cols>
  <sheetData>
    <row r="1" spans="1:7" ht="5" customHeight="1">
      <c r="B1" s="10"/>
      <c r="C1" s="10"/>
      <c r="D1" s="10"/>
      <c r="E1" s="10"/>
      <c r="F1" s="10"/>
      <c r="G1" s="10"/>
    </row>
    <row r="2" spans="1:7" ht="15" customHeight="1">
      <c r="B2" s="122" t="s">
        <v>108</v>
      </c>
      <c r="C2" s="10"/>
      <c r="D2" s="10"/>
      <c r="E2" s="10"/>
      <c r="F2" s="10"/>
      <c r="G2" s="10"/>
    </row>
    <row r="3" spans="1:7" ht="15" customHeight="1">
      <c r="B3" s="123" t="s">
        <v>109</v>
      </c>
      <c r="C3" s="10"/>
      <c r="D3" s="10"/>
      <c r="E3" s="10"/>
      <c r="F3" s="10"/>
      <c r="G3" s="10"/>
    </row>
    <row r="4" spans="1:7" ht="40" customHeight="1">
      <c r="B4" s="10"/>
      <c r="C4" s="10"/>
      <c r="D4" s="10"/>
      <c r="E4" s="10"/>
      <c r="F4" s="10"/>
      <c r="G4" s="10"/>
    </row>
    <row r="5" spans="1:7" ht="15" customHeight="1" thickBot="1">
      <c r="B5" s="104" t="s">
        <v>105</v>
      </c>
      <c r="C5" s="105"/>
      <c r="D5" s="106"/>
      <c r="E5" s="105"/>
      <c r="F5" s="105"/>
      <c r="G5" s="105"/>
    </row>
    <row r="6" spans="1:7" s="86" customFormat="1" ht="3" customHeight="1" thickTop="1">
      <c r="B6" s="83"/>
      <c r="C6" s="85"/>
      <c r="D6" s="84"/>
      <c r="E6" s="85"/>
      <c r="F6" s="85"/>
      <c r="G6" s="85"/>
    </row>
    <row r="7" spans="1:7" s="47" customFormat="1" ht="15" customHeight="1">
      <c r="A7" s="45"/>
      <c r="B7" s="107"/>
      <c r="C7" s="108"/>
      <c r="D7" s="108"/>
      <c r="E7" s="108" t="s">
        <v>92</v>
      </c>
      <c r="F7" s="108" t="s">
        <v>93</v>
      </c>
      <c r="G7" s="108" t="s">
        <v>94</v>
      </c>
    </row>
    <row r="8" spans="1:7" s="1" customFormat="1" ht="3" customHeight="1">
      <c r="B8" s="12"/>
      <c r="C8" s="4"/>
      <c r="D8" s="4"/>
      <c r="E8" s="4"/>
      <c r="F8" s="4"/>
      <c r="G8" s="4"/>
    </row>
    <row r="9" spans="1:7" s="1" customFormat="1">
      <c r="B9" s="96" t="s">
        <v>96</v>
      </c>
      <c r="C9" s="60"/>
      <c r="D9" s="60"/>
      <c r="E9" s="126">
        <v>150</v>
      </c>
      <c r="F9" s="126">
        <v>180</v>
      </c>
      <c r="G9" s="126">
        <v>200</v>
      </c>
    </row>
    <row r="10" spans="1:7" s="1" customFormat="1" ht="17">
      <c r="B10" s="88" t="s">
        <v>95</v>
      </c>
      <c r="C10" s="7"/>
      <c r="D10" s="7"/>
      <c r="E10" s="127">
        <v>125</v>
      </c>
      <c r="F10" s="127">
        <v>130</v>
      </c>
      <c r="G10" s="127">
        <v>140</v>
      </c>
    </row>
    <row r="11" spans="1:7" s="1" customFormat="1">
      <c r="B11" s="53" t="s">
        <v>42</v>
      </c>
      <c r="C11" s="61"/>
      <c r="D11" s="61"/>
      <c r="E11" s="61">
        <f>E9*E10*12</f>
        <v>225000</v>
      </c>
      <c r="F11" s="61">
        <f>F9*F10*12</f>
        <v>280800</v>
      </c>
      <c r="G11" s="61">
        <f>G9*G10*12</f>
        <v>336000</v>
      </c>
    </row>
    <row r="12" spans="1:7" s="1" customFormat="1" ht="5" customHeight="1">
      <c r="B12" s="21"/>
      <c r="C12" s="28"/>
      <c r="D12" s="28"/>
      <c r="E12" s="28"/>
      <c r="F12" s="28"/>
      <c r="G12" s="28"/>
    </row>
    <row r="13" spans="1:7" s="1" customFormat="1" ht="17">
      <c r="B13" s="59" t="str">
        <f>"Total Operating Expenses ("&amp;TEXT(D13,"0%")&amp;" of Revenue)"</f>
        <v>Total Operating Expenses (60% of Revenue)</v>
      </c>
      <c r="C13" s="98"/>
      <c r="D13" s="128">
        <v>0.6</v>
      </c>
      <c r="E13" s="97">
        <f>-$D13*E11</f>
        <v>-135000</v>
      </c>
      <c r="F13" s="97">
        <f>-$D13*F11</f>
        <v>-168480</v>
      </c>
      <c r="G13" s="97">
        <f>-$D13*G11</f>
        <v>-201600</v>
      </c>
    </row>
    <row r="14" spans="1:7" s="1" customFormat="1" ht="5" customHeight="1">
      <c r="B14" s="21"/>
      <c r="C14" s="28"/>
      <c r="D14" s="28"/>
      <c r="E14" s="28"/>
      <c r="F14" s="28"/>
      <c r="G14" s="28"/>
    </row>
    <row r="15" spans="1:7" s="1" customFormat="1">
      <c r="B15" s="53" t="s">
        <v>97</v>
      </c>
      <c r="C15" s="61"/>
      <c r="D15" s="61"/>
      <c r="E15" s="61">
        <f>SUM(E11,E13)</f>
        <v>90000</v>
      </c>
      <c r="F15" s="61">
        <f>SUM(F11,F13)</f>
        <v>112320</v>
      </c>
      <c r="G15" s="61">
        <f>SUM(G11,G13)</f>
        <v>134400</v>
      </c>
    </row>
    <row r="16" spans="1:7" s="1" customFormat="1" ht="5" customHeight="1">
      <c r="B16" s="21"/>
      <c r="C16" s="28"/>
      <c r="D16" s="28"/>
      <c r="E16" s="28"/>
      <c r="F16" s="28"/>
      <c r="G16" s="28"/>
    </row>
    <row r="17" spans="2:7" s="1" customFormat="1" ht="17">
      <c r="B17" s="59" t="str">
        <f>"Tax Expense ("&amp;TEXT(D17,"0%")&amp;" of Pre-Tax Profit)"</f>
        <v>Tax Expense (35% of Pre-Tax Profit)</v>
      </c>
      <c r="C17" s="98"/>
      <c r="D17" s="128">
        <v>0.35</v>
      </c>
      <c r="E17" s="97">
        <f>-$D17*E15</f>
        <v>-31499.999999999996</v>
      </c>
      <c r="F17" s="97">
        <f>-$D17*F15</f>
        <v>-39312</v>
      </c>
      <c r="G17" s="97">
        <f>-$D17*G15</f>
        <v>-47040</v>
      </c>
    </row>
    <row r="18" spans="2:7" s="1" customFormat="1" ht="5" customHeight="1">
      <c r="B18" s="21"/>
      <c r="C18" s="28"/>
      <c r="D18" s="28"/>
      <c r="E18" s="28"/>
      <c r="F18" s="28"/>
      <c r="G18" s="28"/>
    </row>
    <row r="19" spans="2:7" s="1" customFormat="1">
      <c r="B19" s="53" t="s">
        <v>98</v>
      </c>
      <c r="C19" s="22"/>
      <c r="D19" s="22"/>
      <c r="E19" s="61">
        <f>SUM(E15,E17)</f>
        <v>58500</v>
      </c>
      <c r="F19" s="61">
        <f>SUM(F15,F17)</f>
        <v>73008</v>
      </c>
      <c r="G19" s="61">
        <f>SUM(G15,G17)</f>
        <v>87360</v>
      </c>
    </row>
    <row r="20" spans="2:7" s="1" customFormat="1" ht="5" customHeight="1">
      <c r="B20" s="21"/>
      <c r="C20" s="28"/>
      <c r="D20" s="28"/>
      <c r="E20" s="28"/>
      <c r="F20" s="28"/>
      <c r="G20" s="28"/>
    </row>
    <row r="21" spans="2:7" s="1" customFormat="1">
      <c r="B21" s="59" t="str">
        <f>"CapEx Investment Amount ("&amp;TEXT(D21,"0%")&amp;" of After-Tax Profit)"</f>
        <v>CapEx Investment Amount (20% of After-Tax Profit)</v>
      </c>
      <c r="C21" s="98"/>
      <c r="D21" s="128">
        <v>0.2</v>
      </c>
      <c r="E21" s="99">
        <f>-$D21*E19</f>
        <v>-11700</v>
      </c>
      <c r="F21" s="99">
        <f>-$D21*F19</f>
        <v>-14601.6</v>
      </c>
      <c r="G21" s="99">
        <f>-$D21*G19</f>
        <v>-17472</v>
      </c>
    </row>
    <row r="22" spans="2:7" s="1" customFormat="1" ht="17">
      <c r="B22" s="59" t="str">
        <f>"Change in Working Capital ("&amp;TEXT(D22,"0%")&amp;" of After-Tax Profit)"</f>
        <v>Change in Working Capital (5% of After-Tax Profit)</v>
      </c>
      <c r="C22" s="98"/>
      <c r="D22" s="128">
        <v>0.05</v>
      </c>
      <c r="E22" s="97">
        <f>-$D22*E19</f>
        <v>-2925</v>
      </c>
      <c r="F22" s="97">
        <f>-$D22*F19</f>
        <v>-3650.4</v>
      </c>
      <c r="G22" s="97">
        <f>-$D22*G19</f>
        <v>-4368</v>
      </c>
    </row>
    <row r="23" spans="2:7" s="1" customFormat="1" ht="5" customHeight="1">
      <c r="B23" s="21"/>
      <c r="C23" s="28"/>
      <c r="D23" s="28"/>
      <c r="E23" s="28"/>
      <c r="F23" s="28"/>
      <c r="G23" s="28"/>
    </row>
    <row r="24" spans="2:7" s="1" customFormat="1">
      <c r="B24" s="53" t="s">
        <v>99</v>
      </c>
      <c r="C24" s="22"/>
      <c r="D24" s="22"/>
      <c r="E24" s="22">
        <f>SUM(E19,E21:E22)</f>
        <v>43875</v>
      </c>
      <c r="F24" s="22">
        <f>SUM(F19,F21:F22)</f>
        <v>54756</v>
      </c>
      <c r="G24" s="22">
        <f>SUM(G19,G21:G22)</f>
        <v>65520</v>
      </c>
    </row>
    <row r="25" spans="2:7" s="1" customFormat="1" ht="40" customHeight="1">
      <c r="B25" s="21"/>
      <c r="C25" s="28"/>
      <c r="D25" s="28"/>
      <c r="E25" s="28"/>
      <c r="F25" s="28"/>
      <c r="G25" s="28"/>
    </row>
    <row r="26" spans="2:7" ht="15" customHeight="1" thickBot="1">
      <c r="B26" s="104" t="s">
        <v>107</v>
      </c>
      <c r="C26" s="105"/>
      <c r="D26" s="106"/>
      <c r="E26" s="105"/>
      <c r="F26" s="105"/>
      <c r="G26" s="105"/>
    </row>
    <row r="27" spans="2:7" ht="5" customHeight="1" thickTop="1">
      <c r="B27" s="90"/>
      <c r="D27" s="91"/>
    </row>
    <row r="28" spans="2:7">
      <c r="E28" s="118"/>
      <c r="F28" s="119" t="s">
        <v>100</v>
      </c>
      <c r="G28" s="129">
        <v>0.2</v>
      </c>
    </row>
    <row r="29" spans="2:7">
      <c r="E29" s="120"/>
      <c r="F29" s="121" t="s">
        <v>104</v>
      </c>
      <c r="G29" s="130">
        <v>0.03</v>
      </c>
    </row>
    <row r="30" spans="2:7" ht="5" customHeight="1">
      <c r="B30" s="90"/>
      <c r="D30" s="92"/>
    </row>
    <row r="31" spans="2:7" ht="28">
      <c r="B31" s="107"/>
      <c r="C31" s="108"/>
      <c r="D31" s="124">
        <v>1</v>
      </c>
      <c r="E31" s="124">
        <v>2</v>
      </c>
      <c r="F31" s="124">
        <v>3</v>
      </c>
      <c r="G31" s="125" t="s">
        <v>90</v>
      </c>
    </row>
    <row r="32" spans="2:7" ht="3" customHeight="1">
      <c r="B32" s="90"/>
      <c r="D32" s="91"/>
    </row>
    <row r="33" spans="2:7" ht="15" customHeight="1">
      <c r="B33" s="100" t="s">
        <v>102</v>
      </c>
      <c r="D33" s="99">
        <f>E24</f>
        <v>43875</v>
      </c>
      <c r="E33" s="99">
        <f>F24</f>
        <v>54756</v>
      </c>
      <c r="F33" s="99">
        <f>G24</f>
        <v>65520</v>
      </c>
      <c r="G33" s="99">
        <f>(G24*(1+G29))/(G28-G29)</f>
        <v>396974.11764705885</v>
      </c>
    </row>
    <row r="34" spans="2:7" ht="3" customHeight="1">
      <c r="B34" s="90"/>
      <c r="D34" s="91"/>
    </row>
    <row r="35" spans="2:7">
      <c r="B35" s="90" t="s">
        <v>102</v>
      </c>
      <c r="C35" s="90"/>
      <c r="D35" s="61">
        <f>SUM(D33:G33)</f>
        <v>561125.1176470588</v>
      </c>
      <c r="E35" s="61"/>
      <c r="F35" s="61"/>
      <c r="G35" s="61"/>
    </row>
    <row r="36" spans="2:7" ht="3" customHeight="1">
      <c r="B36" s="90"/>
      <c r="D36" s="91"/>
    </row>
    <row r="37" spans="2:7" ht="15" customHeight="1">
      <c r="B37" s="100" t="s">
        <v>101</v>
      </c>
      <c r="D37" s="99">
        <f>-PV($G$28,D$31,0,E24)</f>
        <v>36562.5</v>
      </c>
      <c r="E37" s="99">
        <f>-PV($G$28,E$31,0,F24)</f>
        <v>38025</v>
      </c>
      <c r="F37" s="99">
        <f>-PV($G$28,F$31,0,G24)</f>
        <v>37916.666666666664</v>
      </c>
      <c r="G37" s="99">
        <f>-PV($G$28,F31,0,G33)</f>
        <v>229730.39215686277</v>
      </c>
    </row>
    <row r="38" spans="2:7" ht="3" customHeight="1">
      <c r="B38" s="90"/>
      <c r="D38" s="91"/>
    </row>
    <row r="39" spans="2:7">
      <c r="B39" s="101" t="s">
        <v>101</v>
      </c>
      <c r="C39" s="102"/>
      <c r="D39" s="103">
        <f>SUM(D37:G37)</f>
        <v>342234.5588235294</v>
      </c>
      <c r="E39" s="61"/>
      <c r="F39" s="61"/>
      <c r="G39" s="61"/>
    </row>
    <row r="40" spans="2:7" ht="40" customHeight="1">
      <c r="B40" s="89"/>
      <c r="D40" s="87"/>
      <c r="E40" s="87"/>
      <c r="F40" s="87"/>
      <c r="G40" s="87"/>
    </row>
    <row r="41" spans="2:7" ht="15" customHeight="1" thickBot="1">
      <c r="B41" s="104" t="s">
        <v>106</v>
      </c>
      <c r="C41" s="104"/>
      <c r="D41" s="106"/>
      <c r="E41" s="105"/>
      <c r="F41" s="105"/>
      <c r="G41" s="105"/>
    </row>
    <row r="42" spans="2:7" ht="5" customHeight="1" thickTop="1">
      <c r="B42" s="90"/>
      <c r="D42" s="91"/>
    </row>
    <row r="43" spans="2:7" ht="15" customHeight="1">
      <c r="E43" s="109" t="s">
        <v>91</v>
      </c>
      <c r="F43" s="109"/>
      <c r="G43" s="109"/>
    </row>
    <row r="44" spans="2:7" ht="20" customHeight="1" thickBot="1">
      <c r="D44" s="94">
        <f>D39</f>
        <v>342234.5588235294</v>
      </c>
      <c r="E44" s="95">
        <f>F44-5%</f>
        <v>0.15000000000000002</v>
      </c>
      <c r="F44" s="131">
        <v>0.2</v>
      </c>
      <c r="G44" s="95">
        <f>F44+5%</f>
        <v>0.25</v>
      </c>
    </row>
    <row r="45" spans="2:7" ht="25" customHeight="1">
      <c r="C45" s="132" t="s">
        <v>103</v>
      </c>
      <c r="D45" s="95">
        <f>D46-2%</f>
        <v>9.9999999999999985E-3</v>
      </c>
      <c r="E45" s="110">
        <f t="dataTable" ref="E45:G47" dt2D="1" dtr="1" r1="G28" r2="G29"/>
        <v>433430.81285444245</v>
      </c>
      <c r="F45" s="111">
        <v>314061.18421052629</v>
      </c>
      <c r="G45" s="112">
        <v>244863.84</v>
      </c>
    </row>
    <row r="46" spans="2:7" ht="25" customHeight="1">
      <c r="C46" s="132"/>
      <c r="D46" s="131">
        <v>0.03</v>
      </c>
      <c r="E46" s="113">
        <v>492410.01890359173</v>
      </c>
      <c r="F46" s="93">
        <v>342234.5588235294</v>
      </c>
      <c r="G46" s="114">
        <v>260747.47636363635</v>
      </c>
    </row>
    <row r="47" spans="2:7" ht="25" customHeight="1" thickBot="1">
      <c r="C47" s="132"/>
      <c r="D47" s="95">
        <f>D46+2%</f>
        <v>0.05</v>
      </c>
      <c r="E47" s="115">
        <v>574980.90737240086</v>
      </c>
      <c r="F47" s="116">
        <v>377920.83333333326</v>
      </c>
      <c r="G47" s="117">
        <v>279807.83999999997</v>
      </c>
    </row>
    <row r="48" spans="2:7">
      <c r="E48" s="87"/>
      <c r="F48" s="87"/>
      <c r="G48" s="87"/>
    </row>
    <row r="49" spans="2:7">
      <c r="E49" s="87"/>
      <c r="F49" s="87"/>
      <c r="G49" s="87"/>
    </row>
    <row r="51" spans="2:7">
      <c r="B51" s="71"/>
    </row>
  </sheetData>
  <sheetProtection algorithmName="SHA-512" hashValue="zwZmFW9xM1CmYPdqoETTAAzkzNt+ce9EA9d8/36Yi9ZWlwU2KgxRcOKcmlDGL4cJLZtLdB1SYIqtXTnaUW0rLg==" saltValue="LMiYSHc1lTZqvgJR2jNnvA==" spinCount="100000" sheet="1" objects="1" scenarios="1"/>
  <mergeCells count="1">
    <mergeCell ref="C45:C47"/>
  </mergeCells>
  <printOptions horizontalCentered="1" verticalCentered="1"/>
  <pageMargins left="0.4" right="0.4" top="0.4" bottom="0.4" header="0.3" footer="0.3"/>
  <pageSetup fitToWidth="0" fitToHeight="0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6"/>
  <sheetViews>
    <sheetView showGridLines="0" topLeftCell="B22" zoomScaleSheetLayoutView="85" workbookViewId="0">
      <selection activeCell="D71" sqref="D71"/>
    </sheetView>
  </sheetViews>
  <sheetFormatPr baseColWidth="10" defaultColWidth="8.83203125" defaultRowHeight="14" outlineLevelRow="1" x14ac:dyDescent="0"/>
  <cols>
    <col min="1" max="1" width="1.6640625" style="9" customWidth="1"/>
    <col min="2" max="2" width="44.1640625" style="11" customWidth="1"/>
    <col min="3" max="26" width="11.6640625" style="11" customWidth="1"/>
    <col min="27" max="27" width="8.83203125" style="9"/>
    <col min="28" max="16384" width="8.83203125" style="11"/>
  </cols>
  <sheetData>
    <row r="1" spans="1:28" ht="10" customHeight="1"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8" ht="17" thickBot="1">
      <c r="B2" s="74" t="s">
        <v>89</v>
      </c>
      <c r="C2" s="75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</row>
    <row r="3" spans="1:28" s="41" customFormat="1" ht="15" thickTop="1">
      <c r="A3" s="39"/>
      <c r="B3" s="68"/>
      <c r="C3" s="79" t="s">
        <v>51</v>
      </c>
      <c r="D3" s="79"/>
      <c r="E3" s="80"/>
      <c r="F3" s="80"/>
      <c r="G3" s="79"/>
      <c r="H3" s="79"/>
      <c r="I3" s="80"/>
      <c r="J3" s="80"/>
      <c r="K3" s="79"/>
      <c r="L3" s="79"/>
      <c r="M3" s="80"/>
      <c r="N3" s="80"/>
      <c r="O3" s="79" t="s">
        <v>51</v>
      </c>
      <c r="P3" s="79"/>
      <c r="Q3" s="80"/>
      <c r="R3" s="80"/>
      <c r="S3" s="79"/>
      <c r="T3" s="79"/>
      <c r="U3" s="80"/>
      <c r="V3" s="80"/>
      <c r="W3" s="79"/>
      <c r="X3" s="79"/>
      <c r="Y3" s="80"/>
      <c r="Z3" s="80"/>
      <c r="AA3" s="40"/>
    </row>
    <row r="4" spans="1:28" s="47" customFormat="1" ht="15" customHeight="1" thickBot="1">
      <c r="A4" s="45"/>
      <c r="B4" s="77" t="s">
        <v>8</v>
      </c>
      <c r="C4" s="78" t="s">
        <v>52</v>
      </c>
      <c r="D4" s="78" t="s">
        <v>53</v>
      </c>
      <c r="E4" s="78" t="s">
        <v>54</v>
      </c>
      <c r="F4" s="78" t="s">
        <v>55</v>
      </c>
      <c r="G4" s="78" t="s">
        <v>56</v>
      </c>
      <c r="H4" s="78" t="s">
        <v>57</v>
      </c>
      <c r="I4" s="78" t="s">
        <v>58</v>
      </c>
      <c r="J4" s="78" t="s">
        <v>59</v>
      </c>
      <c r="K4" s="78" t="s">
        <v>60</v>
      </c>
      <c r="L4" s="78" t="s">
        <v>61</v>
      </c>
      <c r="M4" s="78" t="s">
        <v>62</v>
      </c>
      <c r="N4" s="78" t="s">
        <v>63</v>
      </c>
      <c r="O4" s="78" t="s">
        <v>64</v>
      </c>
      <c r="P4" s="78" t="s">
        <v>65</v>
      </c>
      <c r="Q4" s="78" t="s">
        <v>66</v>
      </c>
      <c r="R4" s="78" t="s">
        <v>67</v>
      </c>
      <c r="S4" s="78" t="s">
        <v>68</v>
      </c>
      <c r="T4" s="78" t="s">
        <v>69</v>
      </c>
      <c r="U4" s="78" t="s">
        <v>70</v>
      </c>
      <c r="V4" s="78" t="s">
        <v>71</v>
      </c>
      <c r="W4" s="78" t="s">
        <v>72</v>
      </c>
      <c r="X4" s="78" t="s">
        <v>73</v>
      </c>
      <c r="Y4" s="78" t="s">
        <v>74</v>
      </c>
      <c r="Z4" s="78" t="s">
        <v>75</v>
      </c>
      <c r="AA4" s="46"/>
    </row>
    <row r="5" spans="1:28" s="41" customFormat="1" hidden="1" outlineLevel="1">
      <c r="A5" s="39"/>
      <c r="B5" s="42" t="s">
        <v>26</v>
      </c>
      <c r="C5" s="43">
        <v>1</v>
      </c>
      <c r="D5" s="43">
        <v>2</v>
      </c>
      <c r="E5" s="44">
        <f>D5+1</f>
        <v>3</v>
      </c>
      <c r="F5" s="44">
        <f>E5+1</f>
        <v>4</v>
      </c>
      <c r="G5" s="44">
        <v>1</v>
      </c>
      <c r="H5" s="44">
        <f>D5</f>
        <v>2</v>
      </c>
      <c r="I5" s="44">
        <f>E5</f>
        <v>3</v>
      </c>
      <c r="J5" s="44">
        <f>F5</f>
        <v>4</v>
      </c>
      <c r="K5" s="44">
        <v>1</v>
      </c>
      <c r="L5" s="44">
        <f>H5</f>
        <v>2</v>
      </c>
      <c r="M5" s="44">
        <f>I5</f>
        <v>3</v>
      </c>
      <c r="N5" s="44">
        <f>J5</f>
        <v>4</v>
      </c>
      <c r="O5" s="44">
        <v>1</v>
      </c>
      <c r="P5" s="44">
        <f>L5</f>
        <v>2</v>
      </c>
      <c r="Q5" s="44">
        <f>M5</f>
        <v>3</v>
      </c>
      <c r="R5" s="44">
        <f>N5</f>
        <v>4</v>
      </c>
      <c r="S5" s="44">
        <v>1</v>
      </c>
      <c r="T5" s="44">
        <f>P5</f>
        <v>2</v>
      </c>
      <c r="U5" s="44">
        <f>Q5</f>
        <v>3</v>
      </c>
      <c r="V5" s="44">
        <f>R5</f>
        <v>4</v>
      </c>
      <c r="W5" s="44">
        <v>1</v>
      </c>
      <c r="X5" s="44">
        <f>T5</f>
        <v>2</v>
      </c>
      <c r="Y5" s="44">
        <f>U5</f>
        <v>3</v>
      </c>
      <c r="Z5" s="44">
        <f>V5</f>
        <v>4</v>
      </c>
      <c r="AA5" s="40"/>
    </row>
    <row r="6" spans="1:28" s="41" customFormat="1" hidden="1" outlineLevel="1">
      <c r="A6" s="39"/>
      <c r="B6" s="42" t="s">
        <v>25</v>
      </c>
      <c r="C6" s="43" t="e">
        <f>YEAR(C8)</f>
        <v>#REF!</v>
      </c>
      <c r="D6" s="43" t="e">
        <f t="shared" ref="D6:Z6" si="0">YEAR(D8)</f>
        <v>#REF!</v>
      </c>
      <c r="E6" s="43" t="e">
        <f t="shared" si="0"/>
        <v>#REF!</v>
      </c>
      <c r="F6" s="43" t="e">
        <f t="shared" si="0"/>
        <v>#REF!</v>
      </c>
      <c r="G6" s="43" t="e">
        <f t="shared" si="0"/>
        <v>#REF!</v>
      </c>
      <c r="H6" s="43" t="e">
        <f t="shared" si="0"/>
        <v>#REF!</v>
      </c>
      <c r="I6" s="43" t="e">
        <f t="shared" si="0"/>
        <v>#REF!</v>
      </c>
      <c r="J6" s="43" t="e">
        <f t="shared" si="0"/>
        <v>#REF!</v>
      </c>
      <c r="K6" s="43" t="e">
        <f t="shared" si="0"/>
        <v>#REF!</v>
      </c>
      <c r="L6" s="43" t="e">
        <f t="shared" si="0"/>
        <v>#REF!</v>
      </c>
      <c r="M6" s="43" t="e">
        <f t="shared" si="0"/>
        <v>#REF!</v>
      </c>
      <c r="N6" s="43" t="e">
        <f t="shared" si="0"/>
        <v>#REF!</v>
      </c>
      <c r="O6" s="43" t="e">
        <f t="shared" si="0"/>
        <v>#REF!</v>
      </c>
      <c r="P6" s="43" t="e">
        <f t="shared" si="0"/>
        <v>#REF!</v>
      </c>
      <c r="Q6" s="43" t="e">
        <f t="shared" si="0"/>
        <v>#REF!</v>
      </c>
      <c r="R6" s="43" t="e">
        <f t="shared" si="0"/>
        <v>#REF!</v>
      </c>
      <c r="S6" s="43" t="e">
        <f t="shared" si="0"/>
        <v>#REF!</v>
      </c>
      <c r="T6" s="43" t="e">
        <f t="shared" si="0"/>
        <v>#REF!</v>
      </c>
      <c r="U6" s="43" t="e">
        <f t="shared" si="0"/>
        <v>#REF!</v>
      </c>
      <c r="V6" s="43" t="e">
        <f t="shared" si="0"/>
        <v>#REF!</v>
      </c>
      <c r="W6" s="43" t="e">
        <f t="shared" si="0"/>
        <v>#REF!</v>
      </c>
      <c r="X6" s="43" t="e">
        <f t="shared" si="0"/>
        <v>#REF!</v>
      </c>
      <c r="Y6" s="43" t="e">
        <f t="shared" si="0"/>
        <v>#REF!</v>
      </c>
      <c r="Z6" s="43" t="e">
        <f t="shared" si="0"/>
        <v>#REF!</v>
      </c>
      <c r="AA6" s="40"/>
    </row>
    <row r="7" spans="1:28" s="41" customFormat="1" hidden="1" outlineLevel="1">
      <c r="A7" s="39"/>
      <c r="B7" s="42" t="s">
        <v>28</v>
      </c>
      <c r="C7" s="43" t="e">
        <f>C5&amp;C6</f>
        <v>#REF!</v>
      </c>
      <c r="D7" s="43" t="e">
        <f>D5&amp;D6</f>
        <v>#REF!</v>
      </c>
      <c r="E7" s="43" t="e">
        <f t="shared" ref="E7:J7" si="1">E5&amp;E6</f>
        <v>#REF!</v>
      </c>
      <c r="F7" s="43" t="e">
        <f t="shared" si="1"/>
        <v>#REF!</v>
      </c>
      <c r="G7" s="43" t="e">
        <f t="shared" si="1"/>
        <v>#REF!</v>
      </c>
      <c r="H7" s="43" t="e">
        <f t="shared" si="1"/>
        <v>#REF!</v>
      </c>
      <c r="I7" s="43" t="e">
        <f t="shared" si="1"/>
        <v>#REF!</v>
      </c>
      <c r="J7" s="43" t="e">
        <f t="shared" si="1"/>
        <v>#REF!</v>
      </c>
      <c r="K7" s="43" t="e">
        <f t="shared" ref="K7" si="2">K5&amp;K6</f>
        <v>#REF!</v>
      </c>
      <c r="L7" s="43" t="e">
        <f t="shared" ref="L7" si="3">L5&amp;L6</f>
        <v>#REF!</v>
      </c>
      <c r="M7" s="43" t="e">
        <f t="shared" ref="M7" si="4">M5&amp;M6</f>
        <v>#REF!</v>
      </c>
      <c r="N7" s="43" t="e">
        <f t="shared" ref="N7" si="5">N5&amp;N6</f>
        <v>#REF!</v>
      </c>
      <c r="O7" s="43" t="e">
        <f>O5&amp;O6</f>
        <v>#REF!</v>
      </c>
      <c r="P7" s="43" t="e">
        <f t="shared" ref="P7" si="6">P5&amp;P6</f>
        <v>#REF!</v>
      </c>
      <c r="Q7" s="43" t="e">
        <f t="shared" ref="Q7" si="7">Q5&amp;Q6</f>
        <v>#REF!</v>
      </c>
      <c r="R7" s="43" t="e">
        <f t="shared" ref="R7" si="8">R5&amp;R6</f>
        <v>#REF!</v>
      </c>
      <c r="S7" s="43" t="e">
        <f>S5&amp;S6</f>
        <v>#REF!</v>
      </c>
      <c r="T7" s="43" t="e">
        <f t="shared" ref="T7" si="9">T5&amp;T6</f>
        <v>#REF!</v>
      </c>
      <c r="U7" s="43" t="e">
        <f t="shared" ref="U7" si="10">U5&amp;U6</f>
        <v>#REF!</v>
      </c>
      <c r="V7" s="43" t="e">
        <f t="shared" ref="V7" si="11">V5&amp;V6</f>
        <v>#REF!</v>
      </c>
      <c r="W7" s="43" t="e">
        <f>W5&amp;W6</f>
        <v>#REF!</v>
      </c>
      <c r="X7" s="43" t="e">
        <f t="shared" ref="X7" si="12">X5&amp;X6</f>
        <v>#REF!</v>
      </c>
      <c r="Y7" s="43" t="e">
        <f t="shared" ref="Y7" si="13">Y5&amp;Y6</f>
        <v>#REF!</v>
      </c>
      <c r="Z7" s="43" t="e">
        <f t="shared" ref="Z7" si="14">Z5&amp;Z6</f>
        <v>#REF!</v>
      </c>
      <c r="AA7" s="40"/>
    </row>
    <row r="8" spans="1:28" s="47" customFormat="1" ht="15" hidden="1" customHeight="1" outlineLevel="1" thickBot="1">
      <c r="A8" s="45"/>
      <c r="B8" s="48" t="s">
        <v>8</v>
      </c>
      <c r="C8" s="49" t="e">
        <f>EOMONTH(#REF!,3)</f>
        <v>#REF!</v>
      </c>
      <c r="D8" s="49" t="e">
        <f>EOMONTH(C8,3)</f>
        <v>#REF!</v>
      </c>
      <c r="E8" s="49" t="e">
        <f>EOMONTH(D8,3)</f>
        <v>#REF!</v>
      </c>
      <c r="F8" s="49" t="e">
        <f t="shared" ref="F8:Y8" si="15">EOMONTH(E8,3)</f>
        <v>#REF!</v>
      </c>
      <c r="G8" s="49" t="e">
        <f t="shared" si="15"/>
        <v>#REF!</v>
      </c>
      <c r="H8" s="49" t="e">
        <f t="shared" si="15"/>
        <v>#REF!</v>
      </c>
      <c r="I8" s="49" t="e">
        <f t="shared" si="15"/>
        <v>#REF!</v>
      </c>
      <c r="J8" s="49" t="e">
        <f t="shared" si="15"/>
        <v>#REF!</v>
      </c>
      <c r="K8" s="49" t="e">
        <f t="shared" si="15"/>
        <v>#REF!</v>
      </c>
      <c r="L8" s="49" t="e">
        <f t="shared" si="15"/>
        <v>#REF!</v>
      </c>
      <c r="M8" s="49" t="e">
        <f t="shared" si="15"/>
        <v>#REF!</v>
      </c>
      <c r="N8" s="49" t="e">
        <f t="shared" si="15"/>
        <v>#REF!</v>
      </c>
      <c r="O8" s="49" t="e">
        <f t="shared" si="15"/>
        <v>#REF!</v>
      </c>
      <c r="P8" s="49" t="e">
        <f t="shared" si="15"/>
        <v>#REF!</v>
      </c>
      <c r="Q8" s="49" t="e">
        <f t="shared" si="15"/>
        <v>#REF!</v>
      </c>
      <c r="R8" s="49" t="e">
        <f t="shared" si="15"/>
        <v>#REF!</v>
      </c>
      <c r="S8" s="49" t="e">
        <f t="shared" si="15"/>
        <v>#REF!</v>
      </c>
      <c r="T8" s="49" t="e">
        <f t="shared" si="15"/>
        <v>#REF!</v>
      </c>
      <c r="U8" s="49" t="e">
        <f t="shared" si="15"/>
        <v>#REF!</v>
      </c>
      <c r="V8" s="49" t="e">
        <f t="shared" si="15"/>
        <v>#REF!</v>
      </c>
      <c r="W8" s="49" t="e">
        <f t="shared" si="15"/>
        <v>#REF!</v>
      </c>
      <c r="X8" s="49" t="e">
        <f t="shared" si="15"/>
        <v>#REF!</v>
      </c>
      <c r="Y8" s="49" t="e">
        <f t="shared" si="15"/>
        <v>#REF!</v>
      </c>
      <c r="Z8" s="49" t="e">
        <f>EOMONTH(Y8,3)</f>
        <v>#REF!</v>
      </c>
      <c r="AA8" s="46"/>
    </row>
    <row r="9" spans="1:28" s="9" customFormat="1" ht="3" customHeight="1" collapsed="1">
      <c r="B9" s="12"/>
      <c r="C9" s="12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4"/>
    </row>
    <row r="10" spans="1:28" s="1" customFormat="1">
      <c r="B10" s="81" t="s">
        <v>7</v>
      </c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"/>
    </row>
    <row r="11" spans="1:28" s="9" customFormat="1">
      <c r="B11" s="27" t="s">
        <v>10</v>
      </c>
      <c r="C11" s="15">
        <f>IFERROR(HLOOKUP(C$8,#REF!,#REF!,FALSE),0)</f>
        <v>0</v>
      </c>
      <c r="D11" s="15" t="e">
        <f>HLOOKUP(D$8,#REF!,#REF!,FALSE)</f>
        <v>#REF!</v>
      </c>
      <c r="E11" s="15" t="e">
        <f>HLOOKUP(E$8,#REF!,#REF!,FALSE)</f>
        <v>#REF!</v>
      </c>
      <c r="F11" s="15" t="e">
        <f>HLOOKUP(F$8,#REF!,#REF!,FALSE)</f>
        <v>#REF!</v>
      </c>
      <c r="G11" s="15" t="e">
        <f>HLOOKUP(G$8,#REF!,#REF!,FALSE)</f>
        <v>#REF!</v>
      </c>
      <c r="H11" s="15" t="e">
        <f>HLOOKUP(H$8,#REF!,#REF!,FALSE)</f>
        <v>#REF!</v>
      </c>
      <c r="I11" s="15" t="e">
        <f>HLOOKUP(I$8,#REF!,#REF!,FALSE)</f>
        <v>#REF!</v>
      </c>
      <c r="J11" s="15" t="e">
        <f>HLOOKUP(J$8,#REF!,#REF!,FALSE)</f>
        <v>#REF!</v>
      </c>
      <c r="K11" s="15" t="e">
        <f>HLOOKUP(K$8,#REF!,#REF!,FALSE)</f>
        <v>#REF!</v>
      </c>
      <c r="L11" s="15" t="e">
        <f>HLOOKUP(L$8,#REF!,#REF!,FALSE)</f>
        <v>#REF!</v>
      </c>
      <c r="M11" s="15" t="e">
        <f>HLOOKUP(M$8,#REF!,#REF!,FALSE)</f>
        <v>#REF!</v>
      </c>
      <c r="N11" s="15" t="e">
        <f>HLOOKUP(N$8,#REF!,#REF!,FALSE)</f>
        <v>#REF!</v>
      </c>
      <c r="O11" s="15" t="e">
        <f>HLOOKUP(O$8,#REF!,#REF!,FALSE)</f>
        <v>#REF!</v>
      </c>
      <c r="P11" s="15" t="e">
        <f>HLOOKUP(P$8,#REF!,#REF!,FALSE)</f>
        <v>#REF!</v>
      </c>
      <c r="Q11" s="15" t="e">
        <f>HLOOKUP(Q$8,#REF!,#REF!,FALSE)</f>
        <v>#REF!</v>
      </c>
      <c r="R11" s="15" t="e">
        <f>HLOOKUP(R$8,#REF!,#REF!,FALSE)</f>
        <v>#REF!</v>
      </c>
      <c r="S11" s="15" t="e">
        <f>HLOOKUP(S$8,#REF!,#REF!,FALSE)</f>
        <v>#REF!</v>
      </c>
      <c r="T11" s="15" t="e">
        <f>HLOOKUP(T$8,#REF!,#REF!,FALSE)</f>
        <v>#REF!</v>
      </c>
      <c r="U11" s="15" t="e">
        <f>HLOOKUP(U$8,#REF!,#REF!,FALSE)</f>
        <v>#REF!</v>
      </c>
      <c r="V11" s="15" t="e">
        <f>HLOOKUP(V$8,#REF!,#REF!,FALSE)</f>
        <v>#REF!</v>
      </c>
      <c r="W11" s="15" t="e">
        <f>HLOOKUP(W$8,#REF!,#REF!,FALSE)</f>
        <v>#REF!</v>
      </c>
      <c r="X11" s="15" t="e">
        <f>HLOOKUP(X$8,#REF!,#REF!,FALSE)</f>
        <v>#REF!</v>
      </c>
      <c r="Y11" s="15" t="e">
        <f>HLOOKUP(Y$8,#REF!,#REF!,FALSE)</f>
        <v>#REF!</v>
      </c>
      <c r="Z11" s="15" t="e">
        <f>HLOOKUP(Z$8,#REF!,#REF!,FALSE)</f>
        <v>#REF!</v>
      </c>
      <c r="AA11" s="14"/>
      <c r="AB11" s="16"/>
    </row>
    <row r="12" spans="1:28" s="9" customFormat="1" ht="10" customHeight="1">
      <c r="B12" s="27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4"/>
      <c r="AB12" s="16"/>
    </row>
    <row r="13" spans="1:28" s="9" customFormat="1">
      <c r="B13" s="37" t="s">
        <v>79</v>
      </c>
      <c r="C13" s="2">
        <f>IFERROR(HLOOKUP(C$8,#REF!,#REF!,FALSE),0)</f>
        <v>0</v>
      </c>
      <c r="D13" s="2">
        <f>IFERROR(HLOOKUP(D$8,#REF!,#REF!,FALSE),0)</f>
        <v>0</v>
      </c>
      <c r="E13" s="2">
        <f>IFERROR(HLOOKUP(E$8,#REF!,#REF!,FALSE),0)</f>
        <v>0</v>
      </c>
      <c r="F13" s="2">
        <f>IFERROR(HLOOKUP(F$8,#REF!,#REF!,FALSE),0)</f>
        <v>0</v>
      </c>
      <c r="G13" s="2">
        <f>IFERROR(HLOOKUP(G$8,#REF!,#REF!,FALSE),0)</f>
        <v>0</v>
      </c>
      <c r="H13" s="2">
        <f>IFERROR(HLOOKUP(H$8,#REF!,#REF!,FALSE),0)</f>
        <v>0</v>
      </c>
      <c r="I13" s="2">
        <f>IFERROR(HLOOKUP(I$8,#REF!,#REF!,FALSE),0)</f>
        <v>0</v>
      </c>
      <c r="J13" s="2">
        <f>IFERROR(HLOOKUP(J$8,#REF!,#REF!,FALSE),0)</f>
        <v>0</v>
      </c>
      <c r="K13" s="2">
        <f>IFERROR(HLOOKUP(K$8,#REF!,#REF!,FALSE),0)</f>
        <v>0</v>
      </c>
      <c r="L13" s="2">
        <f>IFERROR(HLOOKUP(L$8,#REF!,#REF!,FALSE),0)</f>
        <v>0</v>
      </c>
      <c r="M13" s="2">
        <f>IFERROR(HLOOKUP(M$8,#REF!,#REF!,FALSE),0)</f>
        <v>0</v>
      </c>
      <c r="N13" s="2">
        <f>IFERROR(HLOOKUP(N$8,#REF!,#REF!,FALSE),0)</f>
        <v>0</v>
      </c>
      <c r="O13" s="2">
        <f>IFERROR(HLOOKUP(O$8,#REF!,#REF!,FALSE),0)</f>
        <v>0</v>
      </c>
      <c r="P13" s="2">
        <f>IFERROR(HLOOKUP(P$8,#REF!,#REF!,FALSE),0)</f>
        <v>0</v>
      </c>
      <c r="Q13" s="2">
        <f>IFERROR(HLOOKUP(Q$8,#REF!,#REF!,FALSE),0)</f>
        <v>0</v>
      </c>
      <c r="R13" s="2">
        <f>IFERROR(HLOOKUP(R$8,#REF!,#REF!,FALSE),0)</f>
        <v>0</v>
      </c>
      <c r="S13" s="2">
        <f>IFERROR(HLOOKUP(S$8,#REF!,#REF!,FALSE),0)</f>
        <v>0</v>
      </c>
      <c r="T13" s="2">
        <f>IFERROR(HLOOKUP(T$8,#REF!,#REF!,FALSE),0)</f>
        <v>0</v>
      </c>
      <c r="U13" s="2">
        <f>IFERROR(HLOOKUP(U$8,#REF!,#REF!,FALSE),0)</f>
        <v>0</v>
      </c>
      <c r="V13" s="2">
        <f>IFERROR(HLOOKUP(V$8,#REF!,#REF!,FALSE),0)</f>
        <v>0</v>
      </c>
      <c r="W13" s="2">
        <f>IFERROR(HLOOKUP(W$8,#REF!,#REF!,FALSE),0)</f>
        <v>0</v>
      </c>
      <c r="X13" s="2">
        <f>IFERROR(HLOOKUP(X$8,#REF!,#REF!,FALSE),0)</f>
        <v>0</v>
      </c>
      <c r="Y13" s="2">
        <f>IFERROR(HLOOKUP(Y$8,#REF!,#REF!,FALSE),0)</f>
        <v>0</v>
      </c>
      <c r="Z13" s="2">
        <f>IFERROR(HLOOKUP(Z$8,#REF!,#REF!,FALSE),0)</f>
        <v>0</v>
      </c>
      <c r="AA13" s="14"/>
      <c r="AB13" s="16"/>
    </row>
    <row r="14" spans="1:28" s="9" customFormat="1" ht="17">
      <c r="B14" s="67" t="s">
        <v>24</v>
      </c>
      <c r="C14" s="3">
        <f>IFERROR(HLOOKUP(C$8,#REF!,#REF!,FALSE),0)</f>
        <v>0</v>
      </c>
      <c r="D14" s="3">
        <f>IFERROR(HLOOKUP(D$8,#REF!,#REF!,FALSE),0)</f>
        <v>0</v>
      </c>
      <c r="E14" s="3">
        <f>IFERROR(HLOOKUP(E$8,#REF!,#REF!,FALSE),0)</f>
        <v>0</v>
      </c>
      <c r="F14" s="3">
        <f>IFERROR(HLOOKUP(F$8,#REF!,#REF!,FALSE),0)</f>
        <v>0</v>
      </c>
      <c r="G14" s="3">
        <f>IFERROR(HLOOKUP(G$8,#REF!,#REF!,FALSE),0)</f>
        <v>0</v>
      </c>
      <c r="H14" s="3">
        <f>IFERROR(HLOOKUP(H$8,#REF!,#REF!,FALSE),0)</f>
        <v>0</v>
      </c>
      <c r="I14" s="3">
        <f>IFERROR(HLOOKUP(I$8,#REF!,#REF!,FALSE),0)</f>
        <v>0</v>
      </c>
      <c r="J14" s="3">
        <f>IFERROR(HLOOKUP(J$8,#REF!,#REF!,FALSE),0)</f>
        <v>0</v>
      </c>
      <c r="K14" s="3">
        <f>IFERROR(HLOOKUP(K$8,#REF!,#REF!,FALSE),0)</f>
        <v>0</v>
      </c>
      <c r="L14" s="3">
        <f>IFERROR(HLOOKUP(L$8,#REF!,#REF!,FALSE),0)</f>
        <v>0</v>
      </c>
      <c r="M14" s="3">
        <f>IFERROR(HLOOKUP(M$8,#REF!,#REF!,FALSE),0)</f>
        <v>0</v>
      </c>
      <c r="N14" s="3">
        <f>IFERROR(HLOOKUP(N$8,#REF!,#REF!,FALSE),0)</f>
        <v>0</v>
      </c>
      <c r="O14" s="3">
        <f>IFERROR(HLOOKUP(O$8,#REF!,#REF!,FALSE),0)</f>
        <v>0</v>
      </c>
      <c r="P14" s="3">
        <f>IFERROR(HLOOKUP(P$8,#REF!,#REF!,FALSE),0)</f>
        <v>0</v>
      </c>
      <c r="Q14" s="3">
        <f>IFERROR(HLOOKUP(Q$8,#REF!,#REF!,FALSE),0)</f>
        <v>0</v>
      </c>
      <c r="R14" s="3">
        <f>IFERROR(HLOOKUP(R$8,#REF!,#REF!,FALSE),0)</f>
        <v>0</v>
      </c>
      <c r="S14" s="3">
        <f>IFERROR(HLOOKUP(S$8,#REF!,#REF!,FALSE),0)</f>
        <v>0</v>
      </c>
      <c r="T14" s="3">
        <f>IFERROR(HLOOKUP(T$8,#REF!,#REF!,FALSE),0)</f>
        <v>0</v>
      </c>
      <c r="U14" s="3">
        <f>IFERROR(HLOOKUP(U$8,#REF!,#REF!,FALSE),0)</f>
        <v>0</v>
      </c>
      <c r="V14" s="3">
        <f>IFERROR(HLOOKUP(V$8,#REF!,#REF!,FALSE),0)</f>
        <v>0</v>
      </c>
      <c r="W14" s="3">
        <f>IFERROR(HLOOKUP(W$8,#REF!,#REF!,FALSE),0)</f>
        <v>0</v>
      </c>
      <c r="X14" s="3">
        <f>IFERROR(HLOOKUP(X$8,#REF!,#REF!,FALSE),0)</f>
        <v>0</v>
      </c>
      <c r="Y14" s="3">
        <f>IFERROR(HLOOKUP(Y$8,#REF!,#REF!,FALSE),0)</f>
        <v>0</v>
      </c>
      <c r="Z14" s="3">
        <f>IFERROR(HLOOKUP(Z$8,#REF!,#REF!,FALSE),0)</f>
        <v>0</v>
      </c>
      <c r="AA14" s="14"/>
      <c r="AB14" s="16"/>
    </row>
    <row r="15" spans="1:28" s="62" customFormat="1">
      <c r="B15" s="37" t="s">
        <v>80</v>
      </c>
      <c r="C15" s="2">
        <f>SUM(C13:C14)</f>
        <v>0</v>
      </c>
      <c r="D15" s="2">
        <f t="shared" ref="D15:Z15" si="16">SUM(D13:D14)</f>
        <v>0</v>
      </c>
      <c r="E15" s="2">
        <f t="shared" si="16"/>
        <v>0</v>
      </c>
      <c r="F15" s="2">
        <f t="shared" si="16"/>
        <v>0</v>
      </c>
      <c r="G15" s="2">
        <f t="shared" si="16"/>
        <v>0</v>
      </c>
      <c r="H15" s="2">
        <f t="shared" si="16"/>
        <v>0</v>
      </c>
      <c r="I15" s="2">
        <f t="shared" si="16"/>
        <v>0</v>
      </c>
      <c r="J15" s="2">
        <f t="shared" si="16"/>
        <v>0</v>
      </c>
      <c r="K15" s="2">
        <f t="shared" si="16"/>
        <v>0</v>
      </c>
      <c r="L15" s="2">
        <f t="shared" si="16"/>
        <v>0</v>
      </c>
      <c r="M15" s="2">
        <f t="shared" si="16"/>
        <v>0</v>
      </c>
      <c r="N15" s="2">
        <f t="shared" si="16"/>
        <v>0</v>
      </c>
      <c r="O15" s="2">
        <f t="shared" si="16"/>
        <v>0</v>
      </c>
      <c r="P15" s="2">
        <f t="shared" si="16"/>
        <v>0</v>
      </c>
      <c r="Q15" s="2">
        <f t="shared" si="16"/>
        <v>0</v>
      </c>
      <c r="R15" s="2">
        <f t="shared" si="16"/>
        <v>0</v>
      </c>
      <c r="S15" s="2">
        <f t="shared" si="16"/>
        <v>0</v>
      </c>
      <c r="T15" s="2">
        <f t="shared" si="16"/>
        <v>0</v>
      </c>
      <c r="U15" s="2">
        <f t="shared" si="16"/>
        <v>0</v>
      </c>
      <c r="V15" s="2">
        <f t="shared" si="16"/>
        <v>0</v>
      </c>
      <c r="W15" s="2">
        <f t="shared" si="16"/>
        <v>0</v>
      </c>
      <c r="X15" s="2">
        <f t="shared" si="16"/>
        <v>0</v>
      </c>
      <c r="Y15" s="2">
        <f t="shared" si="16"/>
        <v>0</v>
      </c>
      <c r="Z15" s="2">
        <f t="shared" si="16"/>
        <v>0</v>
      </c>
      <c r="AA15" s="64"/>
      <c r="AB15" s="65"/>
    </row>
    <row r="16" spans="1:28" s="62" customFormat="1" ht="10" customHeight="1">
      <c r="B16" s="66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64"/>
      <c r="AB16" s="65"/>
    </row>
    <row r="17" spans="2:28" s="9" customFormat="1">
      <c r="B17" s="37" t="s">
        <v>76</v>
      </c>
      <c r="C17" s="2">
        <f>IFERROR(HLOOKUP(C$8,#REF!,#REF!,FALSE),0)</f>
        <v>0</v>
      </c>
      <c r="D17" s="2">
        <f>IFERROR(HLOOKUP(D$8,#REF!,#REF!,FALSE),0)</f>
        <v>0</v>
      </c>
      <c r="E17" s="2">
        <f>IFERROR(HLOOKUP(E$8,#REF!,#REF!,FALSE),0)</f>
        <v>0</v>
      </c>
      <c r="F17" s="2">
        <f>IFERROR(HLOOKUP(F$8,#REF!,#REF!,FALSE),0)</f>
        <v>0</v>
      </c>
      <c r="G17" s="2">
        <f>IFERROR(HLOOKUP(G$8,#REF!,#REF!,FALSE),0)</f>
        <v>0</v>
      </c>
      <c r="H17" s="2">
        <f>IFERROR(HLOOKUP(H$8,#REF!,#REF!,FALSE),0)</f>
        <v>0</v>
      </c>
      <c r="I17" s="2">
        <f>IFERROR(HLOOKUP(I$8,#REF!,#REF!,FALSE),0)</f>
        <v>0</v>
      </c>
      <c r="J17" s="2">
        <f>IFERROR(HLOOKUP(J$8,#REF!,#REF!,FALSE),0)</f>
        <v>0</v>
      </c>
      <c r="K17" s="2">
        <f>IFERROR(HLOOKUP(K$8,#REF!,#REF!,FALSE),0)</f>
        <v>0</v>
      </c>
      <c r="L17" s="2">
        <f>IFERROR(HLOOKUP(L$8,#REF!,#REF!,FALSE),0)</f>
        <v>0</v>
      </c>
      <c r="M17" s="2">
        <f>IFERROR(HLOOKUP(M$8,#REF!,#REF!,FALSE),0)</f>
        <v>0</v>
      </c>
      <c r="N17" s="2">
        <f>IFERROR(HLOOKUP(N$8,#REF!,#REF!,FALSE),0)</f>
        <v>0</v>
      </c>
      <c r="O17" s="2">
        <f>IFERROR(HLOOKUP(O$8,#REF!,#REF!,FALSE),0)</f>
        <v>0</v>
      </c>
      <c r="P17" s="2">
        <f>IFERROR(HLOOKUP(P$8,#REF!,#REF!,FALSE),0)</f>
        <v>0</v>
      </c>
      <c r="Q17" s="2">
        <f>IFERROR(HLOOKUP(Q$8,#REF!,#REF!,FALSE),0)</f>
        <v>0</v>
      </c>
      <c r="R17" s="2">
        <f>IFERROR(HLOOKUP(R$8,#REF!,#REF!,FALSE),0)</f>
        <v>0</v>
      </c>
      <c r="S17" s="2">
        <f>IFERROR(HLOOKUP(S$8,#REF!,#REF!,FALSE),0)</f>
        <v>0</v>
      </c>
      <c r="T17" s="2">
        <f>IFERROR(HLOOKUP(T$8,#REF!,#REF!,FALSE),0)</f>
        <v>0</v>
      </c>
      <c r="U17" s="2">
        <f>IFERROR(HLOOKUP(U$8,#REF!,#REF!,FALSE),0)</f>
        <v>0</v>
      </c>
      <c r="V17" s="2">
        <f>IFERROR(HLOOKUP(V$8,#REF!,#REF!,FALSE),0)</f>
        <v>0</v>
      </c>
      <c r="W17" s="2">
        <f>IFERROR(HLOOKUP(W$8,#REF!,#REF!,FALSE),0)</f>
        <v>0</v>
      </c>
      <c r="X17" s="2">
        <f>IFERROR(HLOOKUP(X$8,#REF!,#REF!,FALSE),0)</f>
        <v>0</v>
      </c>
      <c r="Y17" s="2">
        <f>IFERROR(HLOOKUP(Y$8,#REF!,#REF!,FALSE),0)</f>
        <v>0</v>
      </c>
      <c r="Z17" s="2">
        <f>IFERROR(HLOOKUP(Z$8,#REF!,#REF!,FALSE),0)</f>
        <v>0</v>
      </c>
      <c r="AA17" s="14"/>
      <c r="AB17" s="16"/>
    </row>
    <row r="18" spans="2:28" s="9" customFormat="1" ht="17">
      <c r="B18" s="67" t="s">
        <v>24</v>
      </c>
      <c r="C18" s="3">
        <f>IFERROR(HLOOKUP(C$8,#REF!,#REF!,FALSE),0)</f>
        <v>0</v>
      </c>
      <c r="D18" s="3">
        <f>IFERROR(HLOOKUP(D$8,#REF!,#REF!,FALSE),0)</f>
        <v>0</v>
      </c>
      <c r="E18" s="3">
        <f>IFERROR(HLOOKUP(E$8,#REF!,#REF!,FALSE),0)</f>
        <v>0</v>
      </c>
      <c r="F18" s="3">
        <f>IFERROR(HLOOKUP(F$8,#REF!,#REF!,FALSE),0)</f>
        <v>0</v>
      </c>
      <c r="G18" s="3">
        <f>IFERROR(HLOOKUP(G$8,#REF!,#REF!,FALSE),0)</f>
        <v>0</v>
      </c>
      <c r="H18" s="3">
        <f>IFERROR(HLOOKUP(H$8,#REF!,#REF!,FALSE),0)</f>
        <v>0</v>
      </c>
      <c r="I18" s="3">
        <f>IFERROR(HLOOKUP(I$8,#REF!,#REF!,FALSE),0)</f>
        <v>0</v>
      </c>
      <c r="J18" s="3">
        <f>IFERROR(HLOOKUP(J$8,#REF!,#REF!,FALSE),0)</f>
        <v>0</v>
      </c>
      <c r="K18" s="3">
        <f>IFERROR(HLOOKUP(K$8,#REF!,#REF!,FALSE),0)</f>
        <v>0</v>
      </c>
      <c r="L18" s="3">
        <f>IFERROR(HLOOKUP(L$8,#REF!,#REF!,FALSE),0)</f>
        <v>0</v>
      </c>
      <c r="M18" s="3">
        <f>IFERROR(HLOOKUP(M$8,#REF!,#REF!,FALSE),0)</f>
        <v>0</v>
      </c>
      <c r="N18" s="3">
        <f>IFERROR(HLOOKUP(N$8,#REF!,#REF!,FALSE),0)</f>
        <v>0</v>
      </c>
      <c r="O18" s="3">
        <f>IFERROR(HLOOKUP(O$8,#REF!,#REF!,FALSE),0)</f>
        <v>0</v>
      </c>
      <c r="P18" s="3">
        <f>IFERROR(HLOOKUP(P$8,#REF!,#REF!,FALSE),0)</f>
        <v>0</v>
      </c>
      <c r="Q18" s="3">
        <f>IFERROR(HLOOKUP(Q$8,#REF!,#REF!,FALSE),0)</f>
        <v>0</v>
      </c>
      <c r="R18" s="3">
        <f>IFERROR(HLOOKUP(R$8,#REF!,#REF!,FALSE),0)</f>
        <v>0</v>
      </c>
      <c r="S18" s="3">
        <f>IFERROR(HLOOKUP(S$8,#REF!,#REF!,FALSE),0)</f>
        <v>0</v>
      </c>
      <c r="T18" s="3">
        <f>IFERROR(HLOOKUP(T$8,#REF!,#REF!,FALSE),0)</f>
        <v>0</v>
      </c>
      <c r="U18" s="3">
        <f>IFERROR(HLOOKUP(U$8,#REF!,#REF!,FALSE),0)</f>
        <v>0</v>
      </c>
      <c r="V18" s="3">
        <f>IFERROR(HLOOKUP(V$8,#REF!,#REF!,FALSE),0)</f>
        <v>0</v>
      </c>
      <c r="W18" s="3">
        <f>IFERROR(HLOOKUP(W$8,#REF!,#REF!,FALSE),0)</f>
        <v>0</v>
      </c>
      <c r="X18" s="3">
        <f>IFERROR(HLOOKUP(X$8,#REF!,#REF!,FALSE),0)</f>
        <v>0</v>
      </c>
      <c r="Y18" s="3">
        <f>IFERROR(HLOOKUP(Y$8,#REF!,#REF!,FALSE),0)</f>
        <v>0</v>
      </c>
      <c r="Z18" s="3">
        <f>IFERROR(HLOOKUP(Z$8,#REF!,#REF!,FALSE),0)</f>
        <v>0</v>
      </c>
      <c r="AA18" s="14"/>
      <c r="AB18" s="16"/>
    </row>
    <row r="19" spans="2:28" s="9" customFormat="1">
      <c r="B19" s="37" t="s">
        <v>77</v>
      </c>
      <c r="C19" s="2">
        <f>SUM(C17:C18)</f>
        <v>0</v>
      </c>
      <c r="D19" s="2">
        <f t="shared" ref="D19:Z19" si="17">SUM(D17:D18)</f>
        <v>0</v>
      </c>
      <c r="E19" s="2">
        <f t="shared" si="17"/>
        <v>0</v>
      </c>
      <c r="F19" s="2">
        <f t="shared" si="17"/>
        <v>0</v>
      </c>
      <c r="G19" s="2">
        <f t="shared" si="17"/>
        <v>0</v>
      </c>
      <c r="H19" s="2">
        <f t="shared" si="17"/>
        <v>0</v>
      </c>
      <c r="I19" s="2">
        <f t="shared" si="17"/>
        <v>0</v>
      </c>
      <c r="J19" s="2">
        <f t="shared" si="17"/>
        <v>0</v>
      </c>
      <c r="K19" s="2">
        <f t="shared" si="17"/>
        <v>0</v>
      </c>
      <c r="L19" s="2">
        <f t="shared" si="17"/>
        <v>0</v>
      </c>
      <c r="M19" s="2">
        <f t="shared" si="17"/>
        <v>0</v>
      </c>
      <c r="N19" s="2">
        <f t="shared" si="17"/>
        <v>0</v>
      </c>
      <c r="O19" s="2">
        <f t="shared" si="17"/>
        <v>0</v>
      </c>
      <c r="P19" s="2">
        <f t="shared" si="17"/>
        <v>0</v>
      </c>
      <c r="Q19" s="2">
        <f t="shared" si="17"/>
        <v>0</v>
      </c>
      <c r="R19" s="2">
        <f t="shared" si="17"/>
        <v>0</v>
      </c>
      <c r="S19" s="2">
        <f t="shared" si="17"/>
        <v>0</v>
      </c>
      <c r="T19" s="2">
        <f t="shared" si="17"/>
        <v>0</v>
      </c>
      <c r="U19" s="2">
        <f t="shared" si="17"/>
        <v>0</v>
      </c>
      <c r="V19" s="2">
        <f t="shared" si="17"/>
        <v>0</v>
      </c>
      <c r="W19" s="2">
        <f t="shared" si="17"/>
        <v>0</v>
      </c>
      <c r="X19" s="2">
        <f t="shared" si="17"/>
        <v>0</v>
      </c>
      <c r="Y19" s="2">
        <f t="shared" si="17"/>
        <v>0</v>
      </c>
      <c r="Z19" s="2">
        <f t="shared" si="17"/>
        <v>0</v>
      </c>
      <c r="AA19" s="14"/>
      <c r="AB19" s="16"/>
    </row>
    <row r="20" spans="2:28" s="9" customFormat="1" ht="10" customHeight="1">
      <c r="B20" s="27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4"/>
      <c r="AB20" s="16"/>
    </row>
    <row r="21" spans="2:28" s="9" customFormat="1">
      <c r="B21" s="31" t="s">
        <v>0</v>
      </c>
      <c r="C21" s="18">
        <f>SUM(C11,C15,C19)</f>
        <v>0</v>
      </c>
      <c r="D21" s="18" t="e">
        <f t="shared" ref="D21:Z21" si="18">SUM(D11,D15,D19)</f>
        <v>#REF!</v>
      </c>
      <c r="E21" s="18" t="e">
        <f t="shared" si="18"/>
        <v>#REF!</v>
      </c>
      <c r="F21" s="18" t="e">
        <f t="shared" si="18"/>
        <v>#REF!</v>
      </c>
      <c r="G21" s="18" t="e">
        <f t="shared" si="18"/>
        <v>#REF!</v>
      </c>
      <c r="H21" s="18" t="e">
        <f t="shared" si="18"/>
        <v>#REF!</v>
      </c>
      <c r="I21" s="18" t="e">
        <f t="shared" si="18"/>
        <v>#REF!</v>
      </c>
      <c r="J21" s="18" t="e">
        <f t="shared" si="18"/>
        <v>#REF!</v>
      </c>
      <c r="K21" s="18" t="e">
        <f t="shared" si="18"/>
        <v>#REF!</v>
      </c>
      <c r="L21" s="18" t="e">
        <f t="shared" si="18"/>
        <v>#REF!</v>
      </c>
      <c r="M21" s="18" t="e">
        <f t="shared" si="18"/>
        <v>#REF!</v>
      </c>
      <c r="N21" s="18" t="e">
        <f t="shared" si="18"/>
        <v>#REF!</v>
      </c>
      <c r="O21" s="18" t="e">
        <f t="shared" si="18"/>
        <v>#REF!</v>
      </c>
      <c r="P21" s="18" t="e">
        <f t="shared" si="18"/>
        <v>#REF!</v>
      </c>
      <c r="Q21" s="18" t="e">
        <f t="shared" si="18"/>
        <v>#REF!</v>
      </c>
      <c r="R21" s="18" t="e">
        <f t="shared" si="18"/>
        <v>#REF!</v>
      </c>
      <c r="S21" s="18" t="e">
        <f t="shared" si="18"/>
        <v>#REF!</v>
      </c>
      <c r="T21" s="18" t="e">
        <f t="shared" si="18"/>
        <v>#REF!</v>
      </c>
      <c r="U21" s="18" t="e">
        <f t="shared" si="18"/>
        <v>#REF!</v>
      </c>
      <c r="V21" s="18" t="e">
        <f t="shared" si="18"/>
        <v>#REF!</v>
      </c>
      <c r="W21" s="18" t="e">
        <f t="shared" si="18"/>
        <v>#REF!</v>
      </c>
      <c r="X21" s="18" t="e">
        <f t="shared" si="18"/>
        <v>#REF!</v>
      </c>
      <c r="Y21" s="18" t="e">
        <f t="shared" si="18"/>
        <v>#REF!</v>
      </c>
      <c r="Z21" s="18" t="e">
        <f t="shared" si="18"/>
        <v>#REF!</v>
      </c>
      <c r="AA21" s="14"/>
      <c r="AB21" s="16"/>
    </row>
    <row r="22" spans="2:28" s="9" customFormat="1" ht="5" customHeight="1">
      <c r="B22" s="12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4"/>
      <c r="AB22" s="16"/>
    </row>
    <row r="23" spans="2:28" s="1" customFormat="1">
      <c r="B23" s="81" t="s">
        <v>6</v>
      </c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"/>
    </row>
    <row r="24" spans="2:28" s="9" customFormat="1" ht="17">
      <c r="B24" s="63" t="s">
        <v>78</v>
      </c>
      <c r="C24" s="35">
        <f>IFERROR(HLOOKUP(C$8,#REF!,#REF!,FALSE),0)</f>
        <v>0</v>
      </c>
      <c r="D24" s="35" t="e">
        <f>HLOOKUP(D$8,#REF!,#REF!,FALSE)</f>
        <v>#REF!</v>
      </c>
      <c r="E24" s="35" t="e">
        <f>HLOOKUP(E$8,#REF!,#REF!,FALSE)</f>
        <v>#REF!</v>
      </c>
      <c r="F24" s="35" t="e">
        <f>HLOOKUP(F$8,#REF!,#REF!,FALSE)</f>
        <v>#REF!</v>
      </c>
      <c r="G24" s="35" t="e">
        <f>HLOOKUP(G$8,#REF!,#REF!,FALSE)</f>
        <v>#REF!</v>
      </c>
      <c r="H24" s="35" t="e">
        <f>HLOOKUP(H$8,#REF!,#REF!,FALSE)</f>
        <v>#REF!</v>
      </c>
      <c r="I24" s="35" t="e">
        <f>HLOOKUP(I$8,#REF!,#REF!,FALSE)</f>
        <v>#REF!</v>
      </c>
      <c r="J24" s="35" t="e">
        <f>HLOOKUP(J$8,#REF!,#REF!,FALSE)</f>
        <v>#REF!</v>
      </c>
      <c r="K24" s="35" t="e">
        <f>HLOOKUP(K$8,#REF!,#REF!,FALSE)</f>
        <v>#REF!</v>
      </c>
      <c r="L24" s="35" t="e">
        <f>HLOOKUP(L$8,#REF!,#REF!,FALSE)</f>
        <v>#REF!</v>
      </c>
      <c r="M24" s="35" t="e">
        <f>HLOOKUP(M$8,#REF!,#REF!,FALSE)</f>
        <v>#REF!</v>
      </c>
      <c r="N24" s="35" t="e">
        <f>HLOOKUP(N$8,#REF!,#REF!,FALSE)</f>
        <v>#REF!</v>
      </c>
      <c r="O24" s="35" t="e">
        <f>HLOOKUP(O$8,#REF!,#REF!,FALSE)</f>
        <v>#REF!</v>
      </c>
      <c r="P24" s="35" t="e">
        <f>HLOOKUP(P$8,#REF!,#REF!,FALSE)</f>
        <v>#REF!</v>
      </c>
      <c r="Q24" s="35" t="e">
        <f>HLOOKUP(Q$8,#REF!,#REF!,FALSE)</f>
        <v>#REF!</v>
      </c>
      <c r="R24" s="35" t="e">
        <f>HLOOKUP(R$8,#REF!,#REF!,FALSE)</f>
        <v>#REF!</v>
      </c>
      <c r="S24" s="35" t="e">
        <f>HLOOKUP(S$8,#REF!,#REF!,FALSE)</f>
        <v>#REF!</v>
      </c>
      <c r="T24" s="35" t="e">
        <f>HLOOKUP(T$8,#REF!,#REF!,FALSE)</f>
        <v>#REF!</v>
      </c>
      <c r="U24" s="35" t="e">
        <f>HLOOKUP(U$8,#REF!,#REF!,FALSE)</f>
        <v>#REF!</v>
      </c>
      <c r="V24" s="35" t="e">
        <f>HLOOKUP(V$8,#REF!,#REF!,FALSE)</f>
        <v>#REF!</v>
      </c>
      <c r="W24" s="35" t="e">
        <f>HLOOKUP(W$8,#REF!,#REF!,FALSE)</f>
        <v>#REF!</v>
      </c>
      <c r="X24" s="35" t="e">
        <f>HLOOKUP(X$8,#REF!,#REF!,FALSE)</f>
        <v>#REF!</v>
      </c>
      <c r="Y24" s="35" t="e">
        <f>HLOOKUP(Y$8,#REF!,#REF!,FALSE)</f>
        <v>#REF!</v>
      </c>
      <c r="Z24" s="35" t="e">
        <f>HLOOKUP(Z$8,#REF!,#REF!,FALSE)</f>
        <v>#REF!</v>
      </c>
      <c r="AA24" s="14"/>
      <c r="AB24" s="16"/>
    </row>
    <row r="25" spans="2:28" s="9" customFormat="1">
      <c r="B25" s="58" t="s">
        <v>1</v>
      </c>
      <c r="C25" s="20">
        <f>SUM(C24)</f>
        <v>0</v>
      </c>
      <c r="D25" s="20" t="e">
        <f>SUM(D24)</f>
        <v>#REF!</v>
      </c>
      <c r="E25" s="20" t="e">
        <f t="shared" ref="E25:Z25" si="19">SUM(E24)</f>
        <v>#REF!</v>
      </c>
      <c r="F25" s="20" t="e">
        <f t="shared" si="19"/>
        <v>#REF!</v>
      </c>
      <c r="G25" s="20" t="e">
        <f t="shared" si="19"/>
        <v>#REF!</v>
      </c>
      <c r="H25" s="20" t="e">
        <f t="shared" si="19"/>
        <v>#REF!</v>
      </c>
      <c r="I25" s="20" t="e">
        <f t="shared" si="19"/>
        <v>#REF!</v>
      </c>
      <c r="J25" s="20" t="e">
        <f t="shared" si="19"/>
        <v>#REF!</v>
      </c>
      <c r="K25" s="20" t="e">
        <f t="shared" si="19"/>
        <v>#REF!</v>
      </c>
      <c r="L25" s="20" t="e">
        <f t="shared" si="19"/>
        <v>#REF!</v>
      </c>
      <c r="M25" s="20" t="e">
        <f t="shared" si="19"/>
        <v>#REF!</v>
      </c>
      <c r="N25" s="20" t="e">
        <f t="shared" si="19"/>
        <v>#REF!</v>
      </c>
      <c r="O25" s="20" t="e">
        <f t="shared" si="19"/>
        <v>#REF!</v>
      </c>
      <c r="P25" s="20" t="e">
        <f t="shared" si="19"/>
        <v>#REF!</v>
      </c>
      <c r="Q25" s="20" t="e">
        <f t="shared" si="19"/>
        <v>#REF!</v>
      </c>
      <c r="R25" s="20" t="e">
        <f t="shared" si="19"/>
        <v>#REF!</v>
      </c>
      <c r="S25" s="20" t="e">
        <f t="shared" si="19"/>
        <v>#REF!</v>
      </c>
      <c r="T25" s="20" t="e">
        <f t="shared" si="19"/>
        <v>#REF!</v>
      </c>
      <c r="U25" s="20" t="e">
        <f t="shared" si="19"/>
        <v>#REF!</v>
      </c>
      <c r="V25" s="20" t="e">
        <f t="shared" si="19"/>
        <v>#REF!</v>
      </c>
      <c r="W25" s="20" t="e">
        <f t="shared" si="19"/>
        <v>#REF!</v>
      </c>
      <c r="X25" s="20" t="e">
        <f t="shared" si="19"/>
        <v>#REF!</v>
      </c>
      <c r="Y25" s="20" t="e">
        <f t="shared" si="19"/>
        <v>#REF!</v>
      </c>
      <c r="Z25" s="20" t="e">
        <f t="shared" si="19"/>
        <v>#REF!</v>
      </c>
      <c r="AA25" s="14"/>
      <c r="AB25" s="16"/>
    </row>
    <row r="26" spans="2:28" s="9" customFormat="1" ht="10" customHeight="1">
      <c r="B26" s="8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4"/>
      <c r="AB26" s="16"/>
    </row>
    <row r="27" spans="2:28" s="1" customFormat="1">
      <c r="B27" s="81" t="s">
        <v>5</v>
      </c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"/>
    </row>
    <row r="28" spans="2:28" s="9" customFormat="1">
      <c r="B28" s="36" t="s">
        <v>33</v>
      </c>
      <c r="C28" s="19">
        <f>IFERROR(HLOOKUP(C$8,#REF!,#REF!,FALSE),0)</f>
        <v>0</v>
      </c>
      <c r="D28" s="19" t="e">
        <f>HLOOKUP(D$8,#REF!,#REF!,FALSE)</f>
        <v>#REF!</v>
      </c>
      <c r="E28" s="19" t="e">
        <f>HLOOKUP(E$8,#REF!,#REF!,FALSE)</f>
        <v>#REF!</v>
      </c>
      <c r="F28" s="19" t="e">
        <f>HLOOKUP(F$8,#REF!,#REF!,FALSE)</f>
        <v>#REF!</v>
      </c>
      <c r="G28" s="19" t="e">
        <f>HLOOKUP(G$8,#REF!,#REF!,FALSE)</f>
        <v>#REF!</v>
      </c>
      <c r="H28" s="19" t="e">
        <f>HLOOKUP(H$8,#REF!,#REF!,FALSE)</f>
        <v>#REF!</v>
      </c>
      <c r="I28" s="19" t="e">
        <f>HLOOKUP(I$8,#REF!,#REF!,FALSE)</f>
        <v>#REF!</v>
      </c>
      <c r="J28" s="19" t="e">
        <f>HLOOKUP(J$8,#REF!,#REF!,FALSE)</f>
        <v>#REF!</v>
      </c>
      <c r="K28" s="19" t="e">
        <f>HLOOKUP(K$8,#REF!,#REF!,FALSE)</f>
        <v>#REF!</v>
      </c>
      <c r="L28" s="19" t="e">
        <f>HLOOKUP(L$8,#REF!,#REF!,FALSE)</f>
        <v>#REF!</v>
      </c>
      <c r="M28" s="19" t="e">
        <f>HLOOKUP(M$8,#REF!,#REF!,FALSE)</f>
        <v>#REF!</v>
      </c>
      <c r="N28" s="19" t="e">
        <f>HLOOKUP(N$8,#REF!,#REF!,FALSE)</f>
        <v>#REF!</v>
      </c>
      <c r="O28" s="19" t="e">
        <f>HLOOKUP(O$8,#REF!,#REF!,FALSE)</f>
        <v>#REF!</v>
      </c>
      <c r="P28" s="19" t="e">
        <f>HLOOKUP(P$8,#REF!,#REF!,FALSE)</f>
        <v>#REF!</v>
      </c>
      <c r="Q28" s="19" t="e">
        <f>HLOOKUP(Q$8,#REF!,#REF!,FALSE)</f>
        <v>#REF!</v>
      </c>
      <c r="R28" s="19" t="e">
        <f>HLOOKUP(R$8,#REF!,#REF!,FALSE)</f>
        <v>#REF!</v>
      </c>
      <c r="S28" s="19" t="e">
        <f>HLOOKUP(S$8,#REF!,#REF!,FALSE)</f>
        <v>#REF!</v>
      </c>
      <c r="T28" s="19" t="e">
        <f>HLOOKUP(T$8,#REF!,#REF!,FALSE)</f>
        <v>#REF!</v>
      </c>
      <c r="U28" s="19" t="e">
        <f>HLOOKUP(U$8,#REF!,#REF!,FALSE)</f>
        <v>#REF!</v>
      </c>
      <c r="V28" s="19" t="e">
        <f>HLOOKUP(V$8,#REF!,#REF!,FALSE)</f>
        <v>#REF!</v>
      </c>
      <c r="W28" s="19" t="e">
        <f>HLOOKUP(W$8,#REF!,#REF!,FALSE)</f>
        <v>#REF!</v>
      </c>
      <c r="X28" s="19" t="e">
        <f>HLOOKUP(X$8,#REF!,#REF!,FALSE)</f>
        <v>#REF!</v>
      </c>
      <c r="Y28" s="19" t="e">
        <f>HLOOKUP(Y$8,#REF!,#REF!,FALSE)</f>
        <v>#REF!</v>
      </c>
      <c r="Z28" s="19" t="e">
        <f>HLOOKUP(Z$8,#REF!,#REF!,FALSE)</f>
        <v>#REF!</v>
      </c>
      <c r="AA28" s="14"/>
      <c r="AB28" s="16"/>
    </row>
    <row r="29" spans="2:28" s="9" customFormat="1" ht="17.25" customHeight="1">
      <c r="B29" s="52" t="s">
        <v>31</v>
      </c>
      <c r="C29" s="17">
        <f>IFERROR(HLOOKUP(C$8,#REF!,#REF!,FALSE),0)</f>
        <v>0</v>
      </c>
      <c r="D29" s="17" t="e">
        <f>HLOOKUP(D$8,#REF!,#REF!,FALSE)</f>
        <v>#REF!</v>
      </c>
      <c r="E29" s="17" t="e">
        <f>HLOOKUP(E$8,#REF!,#REF!,FALSE)</f>
        <v>#REF!</v>
      </c>
      <c r="F29" s="17" t="e">
        <f>HLOOKUP(F$8,#REF!,#REF!,FALSE)</f>
        <v>#REF!</v>
      </c>
      <c r="G29" s="17" t="e">
        <f>HLOOKUP(G$8,#REF!,#REF!,FALSE)</f>
        <v>#REF!</v>
      </c>
      <c r="H29" s="17" t="e">
        <f>HLOOKUP(H$8,#REF!,#REF!,FALSE)</f>
        <v>#REF!</v>
      </c>
      <c r="I29" s="17" t="e">
        <f>HLOOKUP(I$8,#REF!,#REF!,FALSE)</f>
        <v>#REF!</v>
      </c>
      <c r="J29" s="17" t="e">
        <f>HLOOKUP(J$8,#REF!,#REF!,FALSE)</f>
        <v>#REF!</v>
      </c>
      <c r="K29" s="17" t="e">
        <f>HLOOKUP(K$8,#REF!,#REF!,FALSE)</f>
        <v>#REF!</v>
      </c>
      <c r="L29" s="17" t="e">
        <f>HLOOKUP(L$8,#REF!,#REF!,FALSE)</f>
        <v>#REF!</v>
      </c>
      <c r="M29" s="17" t="e">
        <f>HLOOKUP(M$8,#REF!,#REF!,FALSE)</f>
        <v>#REF!</v>
      </c>
      <c r="N29" s="17" t="e">
        <f>HLOOKUP(N$8,#REF!,#REF!,FALSE)</f>
        <v>#REF!</v>
      </c>
      <c r="O29" s="17" t="e">
        <f>HLOOKUP(O$8,#REF!,#REF!,FALSE)</f>
        <v>#REF!</v>
      </c>
      <c r="P29" s="17" t="e">
        <f>HLOOKUP(P$8,#REF!,#REF!,FALSE)</f>
        <v>#REF!</v>
      </c>
      <c r="Q29" s="17" t="e">
        <f>HLOOKUP(Q$8,#REF!,#REF!,FALSE)</f>
        <v>#REF!</v>
      </c>
      <c r="R29" s="17" t="e">
        <f>HLOOKUP(R$8,#REF!,#REF!,FALSE)</f>
        <v>#REF!</v>
      </c>
      <c r="S29" s="17" t="e">
        <f>HLOOKUP(S$8,#REF!,#REF!,FALSE)</f>
        <v>#REF!</v>
      </c>
      <c r="T29" s="17" t="e">
        <f>HLOOKUP(T$8,#REF!,#REF!,FALSE)</f>
        <v>#REF!</v>
      </c>
      <c r="U29" s="17" t="e">
        <f>HLOOKUP(U$8,#REF!,#REF!,FALSE)</f>
        <v>#REF!</v>
      </c>
      <c r="V29" s="17" t="e">
        <f>HLOOKUP(V$8,#REF!,#REF!,FALSE)</f>
        <v>#REF!</v>
      </c>
      <c r="W29" s="17" t="e">
        <f>HLOOKUP(W$8,#REF!,#REF!,FALSE)</f>
        <v>#REF!</v>
      </c>
      <c r="X29" s="17" t="e">
        <f>HLOOKUP(X$8,#REF!,#REF!,FALSE)</f>
        <v>#REF!</v>
      </c>
      <c r="Y29" s="17" t="e">
        <f>HLOOKUP(Y$8,#REF!,#REF!,FALSE)</f>
        <v>#REF!</v>
      </c>
      <c r="Z29" s="17" t="e">
        <f>HLOOKUP(Z$8,#REF!,#REF!,FALSE)</f>
        <v>#REF!</v>
      </c>
      <c r="AA29" s="14"/>
      <c r="AB29" s="16"/>
    </row>
    <row r="30" spans="2:28" s="9" customFormat="1">
      <c r="B30" s="31" t="s">
        <v>2</v>
      </c>
      <c r="C30" s="20">
        <f>SUM(C28,C29)</f>
        <v>0</v>
      </c>
      <c r="D30" s="20" t="e">
        <f t="shared" ref="D30:Z30" si="20">SUM(D28,D29)</f>
        <v>#REF!</v>
      </c>
      <c r="E30" s="20" t="e">
        <f t="shared" si="20"/>
        <v>#REF!</v>
      </c>
      <c r="F30" s="20" t="e">
        <f t="shared" si="20"/>
        <v>#REF!</v>
      </c>
      <c r="G30" s="20" t="e">
        <f t="shared" si="20"/>
        <v>#REF!</v>
      </c>
      <c r="H30" s="20" t="e">
        <f t="shared" si="20"/>
        <v>#REF!</v>
      </c>
      <c r="I30" s="20" t="e">
        <f t="shared" si="20"/>
        <v>#REF!</v>
      </c>
      <c r="J30" s="20" t="e">
        <f t="shared" si="20"/>
        <v>#REF!</v>
      </c>
      <c r="K30" s="20" t="e">
        <f t="shared" si="20"/>
        <v>#REF!</v>
      </c>
      <c r="L30" s="20" t="e">
        <f t="shared" si="20"/>
        <v>#REF!</v>
      </c>
      <c r="M30" s="20" t="e">
        <f t="shared" si="20"/>
        <v>#REF!</v>
      </c>
      <c r="N30" s="20" t="e">
        <f t="shared" si="20"/>
        <v>#REF!</v>
      </c>
      <c r="O30" s="20" t="e">
        <f t="shared" si="20"/>
        <v>#REF!</v>
      </c>
      <c r="P30" s="20" t="e">
        <f t="shared" si="20"/>
        <v>#REF!</v>
      </c>
      <c r="Q30" s="20" t="e">
        <f t="shared" si="20"/>
        <v>#REF!</v>
      </c>
      <c r="R30" s="20" t="e">
        <f t="shared" si="20"/>
        <v>#REF!</v>
      </c>
      <c r="S30" s="20" t="e">
        <f t="shared" si="20"/>
        <v>#REF!</v>
      </c>
      <c r="T30" s="20" t="e">
        <f t="shared" si="20"/>
        <v>#REF!</v>
      </c>
      <c r="U30" s="20" t="e">
        <f t="shared" si="20"/>
        <v>#REF!</v>
      </c>
      <c r="V30" s="20" t="e">
        <f t="shared" si="20"/>
        <v>#REF!</v>
      </c>
      <c r="W30" s="20" t="e">
        <f t="shared" si="20"/>
        <v>#REF!</v>
      </c>
      <c r="X30" s="20" t="e">
        <f t="shared" si="20"/>
        <v>#REF!</v>
      </c>
      <c r="Y30" s="20" t="e">
        <f t="shared" si="20"/>
        <v>#REF!</v>
      </c>
      <c r="Z30" s="20" t="e">
        <f t="shared" si="20"/>
        <v>#REF!</v>
      </c>
      <c r="AA30" s="14"/>
      <c r="AB30" s="16"/>
    </row>
    <row r="31" spans="2:28" s="9" customFormat="1" ht="10" customHeight="1">
      <c r="B31" s="12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4"/>
      <c r="AB31" s="16"/>
    </row>
    <row r="32" spans="2:28" s="9" customFormat="1" ht="15" customHeight="1">
      <c r="B32" s="31" t="s">
        <v>4</v>
      </c>
      <c r="C32" s="18">
        <f t="shared" ref="C32:Z32" si="21">SUM(C25,C30)</f>
        <v>0</v>
      </c>
      <c r="D32" s="18" t="e">
        <f t="shared" si="21"/>
        <v>#REF!</v>
      </c>
      <c r="E32" s="18" t="e">
        <f t="shared" si="21"/>
        <v>#REF!</v>
      </c>
      <c r="F32" s="18" t="e">
        <f t="shared" si="21"/>
        <v>#REF!</v>
      </c>
      <c r="G32" s="18" t="e">
        <f t="shared" si="21"/>
        <v>#REF!</v>
      </c>
      <c r="H32" s="18" t="e">
        <f t="shared" si="21"/>
        <v>#REF!</v>
      </c>
      <c r="I32" s="18" t="e">
        <f t="shared" si="21"/>
        <v>#REF!</v>
      </c>
      <c r="J32" s="18" t="e">
        <f t="shared" si="21"/>
        <v>#REF!</v>
      </c>
      <c r="K32" s="18" t="e">
        <f t="shared" si="21"/>
        <v>#REF!</v>
      </c>
      <c r="L32" s="18" t="e">
        <f t="shared" si="21"/>
        <v>#REF!</v>
      </c>
      <c r="M32" s="18" t="e">
        <f t="shared" si="21"/>
        <v>#REF!</v>
      </c>
      <c r="N32" s="18" t="e">
        <f t="shared" si="21"/>
        <v>#REF!</v>
      </c>
      <c r="O32" s="18" t="e">
        <f t="shared" si="21"/>
        <v>#REF!</v>
      </c>
      <c r="P32" s="18" t="e">
        <f t="shared" si="21"/>
        <v>#REF!</v>
      </c>
      <c r="Q32" s="18" t="e">
        <f t="shared" si="21"/>
        <v>#REF!</v>
      </c>
      <c r="R32" s="18" t="e">
        <f t="shared" si="21"/>
        <v>#REF!</v>
      </c>
      <c r="S32" s="18" t="e">
        <f t="shared" si="21"/>
        <v>#REF!</v>
      </c>
      <c r="T32" s="18" t="e">
        <f t="shared" si="21"/>
        <v>#REF!</v>
      </c>
      <c r="U32" s="18" t="e">
        <f t="shared" si="21"/>
        <v>#REF!</v>
      </c>
      <c r="V32" s="18" t="e">
        <f t="shared" si="21"/>
        <v>#REF!</v>
      </c>
      <c r="W32" s="18" t="e">
        <f t="shared" si="21"/>
        <v>#REF!</v>
      </c>
      <c r="X32" s="18" t="e">
        <f t="shared" si="21"/>
        <v>#REF!</v>
      </c>
      <c r="Y32" s="18" t="e">
        <f t="shared" si="21"/>
        <v>#REF!</v>
      </c>
      <c r="Z32" s="18" t="e">
        <f t="shared" si="21"/>
        <v>#REF!</v>
      </c>
      <c r="AA32" s="14"/>
      <c r="AB32" s="16"/>
    </row>
    <row r="33" spans="1:28" s="9" customFormat="1" ht="15" customHeight="1">
      <c r="B33" s="5"/>
      <c r="C33" s="5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4"/>
      <c r="AB33" s="16"/>
    </row>
    <row r="34" spans="1:28" s="9" customFormat="1" ht="15" customHeight="1">
      <c r="B34" s="5"/>
      <c r="C34" s="5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4"/>
      <c r="AB34" s="16"/>
    </row>
    <row r="35" spans="1:28" ht="17" thickBot="1">
      <c r="B35" s="74" t="s">
        <v>86</v>
      </c>
      <c r="C35" s="75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</row>
    <row r="36" spans="1:28" s="41" customFormat="1" ht="15" thickTop="1">
      <c r="A36" s="39"/>
      <c r="B36" s="68"/>
      <c r="C36" s="79" t="s">
        <v>51</v>
      </c>
      <c r="D36" s="79"/>
      <c r="E36" s="80"/>
      <c r="F36" s="80"/>
      <c r="G36" s="79"/>
      <c r="H36" s="79"/>
      <c r="I36" s="80"/>
      <c r="J36" s="80"/>
      <c r="K36" s="79"/>
      <c r="L36" s="79"/>
      <c r="M36" s="80"/>
      <c r="N36" s="80"/>
      <c r="O36" s="79" t="s">
        <v>51</v>
      </c>
      <c r="P36" s="79"/>
      <c r="Q36" s="80"/>
      <c r="R36" s="80"/>
      <c r="S36" s="79"/>
      <c r="T36" s="79"/>
      <c r="U36" s="80"/>
      <c r="V36" s="80"/>
      <c r="W36" s="79"/>
      <c r="X36" s="79"/>
      <c r="Y36" s="80"/>
      <c r="Z36" s="80"/>
      <c r="AA36" s="40"/>
    </row>
    <row r="37" spans="1:28" s="47" customFormat="1" ht="15" customHeight="1" thickBot="1">
      <c r="A37" s="45"/>
      <c r="B37" s="77"/>
      <c r="C37" s="78" t="s">
        <v>52</v>
      </c>
      <c r="D37" s="78" t="s">
        <v>53</v>
      </c>
      <c r="E37" s="78" t="s">
        <v>54</v>
      </c>
      <c r="F37" s="78" t="s">
        <v>55</v>
      </c>
      <c r="G37" s="78" t="s">
        <v>56</v>
      </c>
      <c r="H37" s="78" t="s">
        <v>57</v>
      </c>
      <c r="I37" s="78" t="s">
        <v>58</v>
      </c>
      <c r="J37" s="78" t="s">
        <v>59</v>
      </c>
      <c r="K37" s="78" t="s">
        <v>60</v>
      </c>
      <c r="L37" s="78" t="s">
        <v>61</v>
      </c>
      <c r="M37" s="78" t="s">
        <v>62</v>
      </c>
      <c r="N37" s="78" t="s">
        <v>63</v>
      </c>
      <c r="O37" s="78" t="s">
        <v>64</v>
      </c>
      <c r="P37" s="78" t="s">
        <v>65</v>
      </c>
      <c r="Q37" s="78" t="s">
        <v>66</v>
      </c>
      <c r="R37" s="78" t="s">
        <v>67</v>
      </c>
      <c r="S37" s="78" t="s">
        <v>68</v>
      </c>
      <c r="T37" s="78" t="s">
        <v>69</v>
      </c>
      <c r="U37" s="78" t="s">
        <v>70</v>
      </c>
      <c r="V37" s="78" t="s">
        <v>71</v>
      </c>
      <c r="W37" s="78" t="s">
        <v>72</v>
      </c>
      <c r="X37" s="78" t="s">
        <v>73</v>
      </c>
      <c r="Y37" s="78" t="s">
        <v>74</v>
      </c>
      <c r="Z37" s="78" t="s">
        <v>75</v>
      </c>
      <c r="AA37" s="46"/>
    </row>
    <row r="38" spans="1:28" s="9" customFormat="1">
      <c r="B38" s="37" t="s">
        <v>81</v>
      </c>
      <c r="C38" s="2" t="e">
        <f>#REF!</f>
        <v>#REF!</v>
      </c>
      <c r="D38" s="2" t="e">
        <f>C42</f>
        <v>#REF!</v>
      </c>
      <c r="E38" s="2" t="e">
        <f t="shared" ref="E38:Z38" si="22">D42</f>
        <v>#REF!</v>
      </c>
      <c r="F38" s="2" t="e">
        <f t="shared" si="22"/>
        <v>#REF!</v>
      </c>
      <c r="G38" s="2" t="e">
        <f t="shared" si="22"/>
        <v>#REF!</v>
      </c>
      <c r="H38" s="2" t="e">
        <f t="shared" si="22"/>
        <v>#REF!</v>
      </c>
      <c r="I38" s="2" t="e">
        <f t="shared" si="22"/>
        <v>#REF!</v>
      </c>
      <c r="J38" s="2" t="e">
        <f t="shared" si="22"/>
        <v>#REF!</v>
      </c>
      <c r="K38" s="2" t="e">
        <f t="shared" si="22"/>
        <v>#REF!</v>
      </c>
      <c r="L38" s="2" t="e">
        <f t="shared" si="22"/>
        <v>#REF!</v>
      </c>
      <c r="M38" s="2" t="e">
        <f t="shared" si="22"/>
        <v>#REF!</v>
      </c>
      <c r="N38" s="2" t="e">
        <f t="shared" si="22"/>
        <v>#REF!</v>
      </c>
      <c r="O38" s="2" t="e">
        <f t="shared" si="22"/>
        <v>#REF!</v>
      </c>
      <c r="P38" s="2" t="e">
        <f t="shared" si="22"/>
        <v>#REF!</v>
      </c>
      <c r="Q38" s="2" t="e">
        <f t="shared" si="22"/>
        <v>#REF!</v>
      </c>
      <c r="R38" s="2" t="e">
        <f t="shared" si="22"/>
        <v>#REF!</v>
      </c>
      <c r="S38" s="2" t="e">
        <f t="shared" si="22"/>
        <v>#REF!</v>
      </c>
      <c r="T38" s="2" t="e">
        <f t="shared" si="22"/>
        <v>#REF!</v>
      </c>
      <c r="U38" s="2" t="e">
        <f t="shared" si="22"/>
        <v>#REF!</v>
      </c>
      <c r="V38" s="2" t="e">
        <f t="shared" si="22"/>
        <v>#REF!</v>
      </c>
      <c r="W38" s="2" t="e">
        <f t="shared" si="22"/>
        <v>#REF!</v>
      </c>
      <c r="X38" s="2" t="e">
        <f t="shared" si="22"/>
        <v>#REF!</v>
      </c>
      <c r="Y38" s="2" t="e">
        <f t="shared" si="22"/>
        <v>#REF!</v>
      </c>
      <c r="Z38" s="2" t="e">
        <f t="shared" si="22"/>
        <v>#REF!</v>
      </c>
      <c r="AA38" s="14"/>
      <c r="AB38" s="16"/>
    </row>
    <row r="39" spans="1:28" s="9" customFormat="1">
      <c r="B39" s="70" t="s">
        <v>83</v>
      </c>
      <c r="C39" s="4" t="e">
        <f>SUMIF(#REF!,'BS-IS Outputs (Qrtly)'!C$7,#REF!)</f>
        <v>#REF!</v>
      </c>
      <c r="D39" s="4" t="e">
        <f>SUMIF(#REF!,'BS-IS Outputs (Qrtly)'!D$7,#REF!)</f>
        <v>#REF!</v>
      </c>
      <c r="E39" s="4" t="e">
        <f>SUMIF(#REF!,'BS-IS Outputs (Qrtly)'!E$7,#REF!)</f>
        <v>#REF!</v>
      </c>
      <c r="F39" s="4" t="e">
        <f>SUMIF(#REF!,'BS-IS Outputs (Qrtly)'!F$7,#REF!)</f>
        <v>#REF!</v>
      </c>
      <c r="G39" s="4" t="e">
        <f>SUMIF(#REF!,'BS-IS Outputs (Qrtly)'!G$7,#REF!)</f>
        <v>#REF!</v>
      </c>
      <c r="H39" s="4" t="e">
        <f>SUMIF(#REF!,'BS-IS Outputs (Qrtly)'!H$7,#REF!)</f>
        <v>#REF!</v>
      </c>
      <c r="I39" s="4" t="e">
        <f>SUMIF(#REF!,'BS-IS Outputs (Qrtly)'!I$7,#REF!)</f>
        <v>#REF!</v>
      </c>
      <c r="J39" s="4" t="e">
        <f>SUMIF(#REF!,'BS-IS Outputs (Qrtly)'!J$7,#REF!)</f>
        <v>#REF!</v>
      </c>
      <c r="K39" s="4" t="e">
        <f>SUMIF(#REF!,'BS-IS Outputs (Qrtly)'!K$7,#REF!)</f>
        <v>#REF!</v>
      </c>
      <c r="L39" s="4" t="e">
        <f>SUMIF(#REF!,'BS-IS Outputs (Qrtly)'!L$7,#REF!)</f>
        <v>#REF!</v>
      </c>
      <c r="M39" s="4" t="e">
        <f>SUMIF(#REF!,'BS-IS Outputs (Qrtly)'!M$7,#REF!)</f>
        <v>#REF!</v>
      </c>
      <c r="N39" s="4" t="e">
        <f>SUMIF(#REF!,'BS-IS Outputs (Qrtly)'!N$7,#REF!)</f>
        <v>#REF!</v>
      </c>
      <c r="O39" s="4" t="e">
        <f>SUMIF(#REF!,'BS-IS Outputs (Qrtly)'!O$7,#REF!)</f>
        <v>#REF!</v>
      </c>
      <c r="P39" s="4" t="e">
        <f>SUMIF(#REF!,'BS-IS Outputs (Qrtly)'!P$7,#REF!)</f>
        <v>#REF!</v>
      </c>
      <c r="Q39" s="4" t="e">
        <f>SUMIF(#REF!,'BS-IS Outputs (Qrtly)'!Q$7,#REF!)</f>
        <v>#REF!</v>
      </c>
      <c r="R39" s="4" t="e">
        <f>SUMIF(#REF!,'BS-IS Outputs (Qrtly)'!R$7,#REF!)</f>
        <v>#REF!</v>
      </c>
      <c r="S39" s="4" t="e">
        <f>SUMIF(#REF!,'BS-IS Outputs (Qrtly)'!S$7,#REF!)</f>
        <v>#REF!</v>
      </c>
      <c r="T39" s="4" t="e">
        <f>SUMIF(#REF!,'BS-IS Outputs (Qrtly)'!T$7,#REF!)</f>
        <v>#REF!</v>
      </c>
      <c r="U39" s="4" t="e">
        <f>SUMIF(#REF!,'BS-IS Outputs (Qrtly)'!U$7,#REF!)</f>
        <v>#REF!</v>
      </c>
      <c r="V39" s="4" t="e">
        <f>SUMIF(#REF!,'BS-IS Outputs (Qrtly)'!V$7,#REF!)</f>
        <v>#REF!</v>
      </c>
      <c r="W39" s="4" t="e">
        <f>SUMIF(#REF!,'BS-IS Outputs (Qrtly)'!W$7,#REF!)</f>
        <v>#REF!</v>
      </c>
      <c r="X39" s="4" t="e">
        <f>SUMIF(#REF!,'BS-IS Outputs (Qrtly)'!X$7,#REF!)</f>
        <v>#REF!</v>
      </c>
      <c r="Y39" s="4" t="e">
        <f>SUMIF(#REF!,'BS-IS Outputs (Qrtly)'!Y$7,#REF!)</f>
        <v>#REF!</v>
      </c>
      <c r="Z39" s="4" t="e">
        <f>SUMIF(#REF!,'BS-IS Outputs (Qrtly)'!Z$7,#REF!)</f>
        <v>#REF!</v>
      </c>
      <c r="AA39" s="14"/>
      <c r="AB39" s="16"/>
    </row>
    <row r="40" spans="1:28" s="9" customFormat="1">
      <c r="B40" s="70" t="s">
        <v>84</v>
      </c>
      <c r="C40" s="4" t="e">
        <f>SUMIF(#REF!,'BS-IS Outputs (Qrtly)'!C$7,#REF!)</f>
        <v>#REF!</v>
      </c>
      <c r="D40" s="4" t="e">
        <f>SUMIF(#REF!,'BS-IS Outputs (Qrtly)'!D$7,#REF!)</f>
        <v>#REF!</v>
      </c>
      <c r="E40" s="4" t="e">
        <f>SUMIF(#REF!,'BS-IS Outputs (Qrtly)'!E$7,#REF!)</f>
        <v>#REF!</v>
      </c>
      <c r="F40" s="4" t="e">
        <f>SUMIF(#REF!,'BS-IS Outputs (Qrtly)'!F$7,#REF!)</f>
        <v>#REF!</v>
      </c>
      <c r="G40" s="4" t="e">
        <f>SUMIF(#REF!,'BS-IS Outputs (Qrtly)'!G$7,#REF!)</f>
        <v>#REF!</v>
      </c>
      <c r="H40" s="4" t="e">
        <f>SUMIF(#REF!,'BS-IS Outputs (Qrtly)'!H$7,#REF!)</f>
        <v>#REF!</v>
      </c>
      <c r="I40" s="4" t="e">
        <f>SUMIF(#REF!,'BS-IS Outputs (Qrtly)'!I$7,#REF!)</f>
        <v>#REF!</v>
      </c>
      <c r="J40" s="4" t="e">
        <f>SUMIF(#REF!,'BS-IS Outputs (Qrtly)'!J$7,#REF!)</f>
        <v>#REF!</v>
      </c>
      <c r="K40" s="4" t="e">
        <f>SUMIF(#REF!,'BS-IS Outputs (Qrtly)'!K$7,#REF!)</f>
        <v>#REF!</v>
      </c>
      <c r="L40" s="4" t="e">
        <f>SUMIF(#REF!,'BS-IS Outputs (Qrtly)'!L$7,#REF!)</f>
        <v>#REF!</v>
      </c>
      <c r="M40" s="4" t="e">
        <f>SUMIF(#REF!,'BS-IS Outputs (Qrtly)'!M$7,#REF!)</f>
        <v>#REF!</v>
      </c>
      <c r="N40" s="4" t="e">
        <f>SUMIF(#REF!,'BS-IS Outputs (Qrtly)'!N$7,#REF!)</f>
        <v>#REF!</v>
      </c>
      <c r="O40" s="4" t="e">
        <f>SUMIF(#REF!,'BS-IS Outputs (Qrtly)'!O$7,#REF!)</f>
        <v>#REF!</v>
      </c>
      <c r="P40" s="4" t="e">
        <f>SUMIF(#REF!,'BS-IS Outputs (Qrtly)'!P$7,#REF!)</f>
        <v>#REF!</v>
      </c>
      <c r="Q40" s="4" t="e">
        <f>SUMIF(#REF!,'BS-IS Outputs (Qrtly)'!Q$7,#REF!)</f>
        <v>#REF!</v>
      </c>
      <c r="R40" s="4" t="e">
        <f>SUMIF(#REF!,'BS-IS Outputs (Qrtly)'!R$7,#REF!)</f>
        <v>#REF!</v>
      </c>
      <c r="S40" s="4" t="e">
        <f>SUMIF(#REF!,'BS-IS Outputs (Qrtly)'!S$7,#REF!)</f>
        <v>#REF!</v>
      </c>
      <c r="T40" s="4" t="e">
        <f>SUMIF(#REF!,'BS-IS Outputs (Qrtly)'!T$7,#REF!)</f>
        <v>#REF!</v>
      </c>
      <c r="U40" s="4" t="e">
        <f>SUMIF(#REF!,'BS-IS Outputs (Qrtly)'!U$7,#REF!)</f>
        <v>#REF!</v>
      </c>
      <c r="V40" s="4" t="e">
        <f>SUMIF(#REF!,'BS-IS Outputs (Qrtly)'!V$7,#REF!)</f>
        <v>#REF!</v>
      </c>
      <c r="W40" s="4" t="e">
        <f>SUMIF(#REF!,'BS-IS Outputs (Qrtly)'!W$7,#REF!)</f>
        <v>#REF!</v>
      </c>
      <c r="X40" s="4" t="e">
        <f>SUMIF(#REF!,'BS-IS Outputs (Qrtly)'!X$7,#REF!)</f>
        <v>#REF!</v>
      </c>
      <c r="Y40" s="4" t="e">
        <f>SUMIF(#REF!,'BS-IS Outputs (Qrtly)'!Y$7,#REF!)</f>
        <v>#REF!</v>
      </c>
      <c r="Z40" s="4" t="e">
        <f>SUMIF(#REF!,'BS-IS Outputs (Qrtly)'!Z$7,#REF!)</f>
        <v>#REF!</v>
      </c>
      <c r="AA40" s="14"/>
      <c r="AB40" s="16"/>
    </row>
    <row r="41" spans="1:28" s="9" customFormat="1" ht="17">
      <c r="B41" s="70" t="s">
        <v>85</v>
      </c>
      <c r="C41" s="7" t="e">
        <f>SUMIF(#REF!,'BS-IS Outputs (Qrtly)'!C$7,#REF!)</f>
        <v>#REF!</v>
      </c>
      <c r="D41" s="7" t="e">
        <f>SUMIF(#REF!,'BS-IS Outputs (Qrtly)'!D$7,#REF!)</f>
        <v>#REF!</v>
      </c>
      <c r="E41" s="7" t="e">
        <f>SUMIF(#REF!,'BS-IS Outputs (Qrtly)'!E$7,#REF!)</f>
        <v>#REF!</v>
      </c>
      <c r="F41" s="7" t="e">
        <f>SUMIF(#REF!,'BS-IS Outputs (Qrtly)'!F$7,#REF!)</f>
        <v>#REF!</v>
      </c>
      <c r="G41" s="7" t="e">
        <f>SUMIF(#REF!,'BS-IS Outputs (Qrtly)'!G$7,#REF!)</f>
        <v>#REF!</v>
      </c>
      <c r="H41" s="7" t="e">
        <f>SUMIF(#REF!,'BS-IS Outputs (Qrtly)'!H$7,#REF!)</f>
        <v>#REF!</v>
      </c>
      <c r="I41" s="7" t="e">
        <f>SUMIF(#REF!,'BS-IS Outputs (Qrtly)'!I$7,#REF!)</f>
        <v>#REF!</v>
      </c>
      <c r="J41" s="7" t="e">
        <f>SUMIF(#REF!,'BS-IS Outputs (Qrtly)'!J$7,#REF!)</f>
        <v>#REF!</v>
      </c>
      <c r="K41" s="7" t="e">
        <f>SUMIF(#REF!,'BS-IS Outputs (Qrtly)'!K$7,#REF!)</f>
        <v>#REF!</v>
      </c>
      <c r="L41" s="7" t="e">
        <f>SUMIF(#REF!,'BS-IS Outputs (Qrtly)'!L$7,#REF!)</f>
        <v>#REF!</v>
      </c>
      <c r="M41" s="7" t="e">
        <f>SUMIF(#REF!,'BS-IS Outputs (Qrtly)'!M$7,#REF!)</f>
        <v>#REF!</v>
      </c>
      <c r="N41" s="7" t="e">
        <f>SUMIF(#REF!,'BS-IS Outputs (Qrtly)'!N$7,#REF!)</f>
        <v>#REF!</v>
      </c>
      <c r="O41" s="7" t="e">
        <f>SUMIF(#REF!,'BS-IS Outputs (Qrtly)'!O$7,#REF!)</f>
        <v>#REF!</v>
      </c>
      <c r="P41" s="7" t="e">
        <f>SUMIF(#REF!,'BS-IS Outputs (Qrtly)'!P$7,#REF!)</f>
        <v>#REF!</v>
      </c>
      <c r="Q41" s="7" t="e">
        <f>SUMIF(#REF!,'BS-IS Outputs (Qrtly)'!Q$7,#REF!)</f>
        <v>#REF!</v>
      </c>
      <c r="R41" s="7" t="e">
        <f>SUMIF(#REF!,'BS-IS Outputs (Qrtly)'!R$7,#REF!)</f>
        <v>#REF!</v>
      </c>
      <c r="S41" s="7" t="e">
        <f>SUMIF(#REF!,'BS-IS Outputs (Qrtly)'!S$7,#REF!)</f>
        <v>#REF!</v>
      </c>
      <c r="T41" s="7" t="e">
        <f>SUMIF(#REF!,'BS-IS Outputs (Qrtly)'!T$7,#REF!)</f>
        <v>#REF!</v>
      </c>
      <c r="U41" s="7" t="e">
        <f>SUMIF(#REF!,'BS-IS Outputs (Qrtly)'!U$7,#REF!)</f>
        <v>#REF!</v>
      </c>
      <c r="V41" s="7" t="e">
        <f>SUMIF(#REF!,'BS-IS Outputs (Qrtly)'!V$7,#REF!)</f>
        <v>#REF!</v>
      </c>
      <c r="W41" s="7" t="e">
        <f>SUMIF(#REF!,'BS-IS Outputs (Qrtly)'!W$7,#REF!)</f>
        <v>#REF!</v>
      </c>
      <c r="X41" s="7" t="e">
        <f>SUMIF(#REF!,'BS-IS Outputs (Qrtly)'!X$7,#REF!)</f>
        <v>#REF!</v>
      </c>
      <c r="Y41" s="7" t="e">
        <f>SUMIF(#REF!,'BS-IS Outputs (Qrtly)'!Y$7,#REF!)</f>
        <v>#REF!</v>
      </c>
      <c r="Z41" s="7" t="e">
        <f>SUMIF(#REF!,'BS-IS Outputs (Qrtly)'!Z$7,#REF!)</f>
        <v>#REF!</v>
      </c>
      <c r="AA41" s="14"/>
      <c r="AB41" s="16"/>
    </row>
    <row r="42" spans="1:28" s="62" customFormat="1">
      <c r="B42" s="69" t="s">
        <v>82</v>
      </c>
      <c r="C42" s="38" t="e">
        <f>SUM(C38:C41)</f>
        <v>#REF!</v>
      </c>
      <c r="D42" s="38" t="e">
        <f t="shared" ref="D42:Z42" si="23">SUM(D38:D41)</f>
        <v>#REF!</v>
      </c>
      <c r="E42" s="38" t="e">
        <f t="shared" si="23"/>
        <v>#REF!</v>
      </c>
      <c r="F42" s="38" t="e">
        <f t="shared" si="23"/>
        <v>#REF!</v>
      </c>
      <c r="G42" s="38" t="e">
        <f t="shared" si="23"/>
        <v>#REF!</v>
      </c>
      <c r="H42" s="38" t="e">
        <f t="shared" si="23"/>
        <v>#REF!</v>
      </c>
      <c r="I42" s="38" t="e">
        <f t="shared" si="23"/>
        <v>#REF!</v>
      </c>
      <c r="J42" s="38" t="e">
        <f t="shared" si="23"/>
        <v>#REF!</v>
      </c>
      <c r="K42" s="38" t="e">
        <f t="shared" si="23"/>
        <v>#REF!</v>
      </c>
      <c r="L42" s="38" t="e">
        <f t="shared" si="23"/>
        <v>#REF!</v>
      </c>
      <c r="M42" s="38" t="e">
        <f t="shared" si="23"/>
        <v>#REF!</v>
      </c>
      <c r="N42" s="38" t="e">
        <f t="shared" si="23"/>
        <v>#REF!</v>
      </c>
      <c r="O42" s="38" t="e">
        <f t="shared" si="23"/>
        <v>#REF!</v>
      </c>
      <c r="P42" s="38" t="e">
        <f t="shared" si="23"/>
        <v>#REF!</v>
      </c>
      <c r="Q42" s="38" t="e">
        <f t="shared" si="23"/>
        <v>#REF!</v>
      </c>
      <c r="R42" s="38" t="e">
        <f t="shared" si="23"/>
        <v>#REF!</v>
      </c>
      <c r="S42" s="38" t="e">
        <f t="shared" si="23"/>
        <v>#REF!</v>
      </c>
      <c r="T42" s="38" t="e">
        <f t="shared" si="23"/>
        <v>#REF!</v>
      </c>
      <c r="U42" s="38" t="e">
        <f t="shared" si="23"/>
        <v>#REF!</v>
      </c>
      <c r="V42" s="38" t="e">
        <f t="shared" si="23"/>
        <v>#REF!</v>
      </c>
      <c r="W42" s="38" t="e">
        <f t="shared" si="23"/>
        <v>#REF!</v>
      </c>
      <c r="X42" s="38" t="e">
        <f t="shared" si="23"/>
        <v>#REF!</v>
      </c>
      <c r="Y42" s="38" t="e">
        <f t="shared" si="23"/>
        <v>#REF!</v>
      </c>
      <c r="Z42" s="38" t="e">
        <f t="shared" si="23"/>
        <v>#REF!</v>
      </c>
      <c r="AA42" s="64"/>
      <c r="AB42" s="65"/>
    </row>
    <row r="43" spans="1:28" s="9" customFormat="1" ht="15" customHeight="1">
      <c r="B43" s="5"/>
      <c r="C43" s="5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4"/>
      <c r="AB43" s="16"/>
    </row>
    <row r="44" spans="1:28" s="9" customFormat="1" ht="15" customHeight="1">
      <c r="B44" s="5"/>
      <c r="C44" s="5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4"/>
      <c r="AB44" s="16"/>
    </row>
    <row r="45" spans="1:28" ht="17" thickBot="1">
      <c r="B45" s="74" t="s">
        <v>32</v>
      </c>
      <c r="C45" s="75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</row>
    <row r="46" spans="1:28" s="41" customFormat="1" ht="15" thickTop="1">
      <c r="A46" s="39"/>
      <c r="B46" s="68"/>
      <c r="C46" s="79" t="s">
        <v>30</v>
      </c>
      <c r="D46" s="79"/>
      <c r="E46" s="80"/>
      <c r="F46" s="80"/>
      <c r="G46" s="79"/>
      <c r="H46" s="79"/>
      <c r="I46" s="80"/>
      <c r="J46" s="80"/>
      <c r="K46" s="79"/>
      <c r="L46" s="79"/>
      <c r="M46" s="80"/>
      <c r="N46" s="80"/>
      <c r="O46" s="79" t="s">
        <v>30</v>
      </c>
      <c r="P46" s="79"/>
      <c r="Q46" s="80"/>
      <c r="R46" s="80"/>
      <c r="S46" s="79"/>
      <c r="T46" s="79"/>
      <c r="U46" s="80"/>
      <c r="V46" s="80"/>
      <c r="W46" s="79"/>
      <c r="X46" s="79"/>
      <c r="Y46" s="80"/>
      <c r="Z46" s="80"/>
      <c r="AA46" s="40"/>
    </row>
    <row r="47" spans="1:28" s="47" customFormat="1" ht="15" customHeight="1" thickBot="1">
      <c r="A47" s="45"/>
      <c r="B47" s="77" t="s">
        <v>8</v>
      </c>
      <c r="C47" s="78" t="s">
        <v>52</v>
      </c>
      <c r="D47" s="78" t="s">
        <v>53</v>
      </c>
      <c r="E47" s="78" t="s">
        <v>54</v>
      </c>
      <c r="F47" s="78" t="s">
        <v>55</v>
      </c>
      <c r="G47" s="78" t="s">
        <v>56</v>
      </c>
      <c r="H47" s="78" t="s">
        <v>57</v>
      </c>
      <c r="I47" s="78" t="s">
        <v>58</v>
      </c>
      <c r="J47" s="78" t="s">
        <v>59</v>
      </c>
      <c r="K47" s="78" t="s">
        <v>60</v>
      </c>
      <c r="L47" s="78" t="s">
        <v>61</v>
      </c>
      <c r="M47" s="78" t="s">
        <v>62</v>
      </c>
      <c r="N47" s="78" t="s">
        <v>63</v>
      </c>
      <c r="O47" s="78" t="s">
        <v>64</v>
      </c>
      <c r="P47" s="78" t="s">
        <v>65</v>
      </c>
      <c r="Q47" s="78" t="s">
        <v>66</v>
      </c>
      <c r="R47" s="78" t="s">
        <v>67</v>
      </c>
      <c r="S47" s="78" t="s">
        <v>68</v>
      </c>
      <c r="T47" s="78" t="s">
        <v>69</v>
      </c>
      <c r="U47" s="78" t="s">
        <v>70</v>
      </c>
      <c r="V47" s="78" t="s">
        <v>71</v>
      </c>
      <c r="W47" s="78" t="s">
        <v>72</v>
      </c>
      <c r="X47" s="78" t="s">
        <v>73</v>
      </c>
      <c r="Y47" s="78" t="s">
        <v>74</v>
      </c>
      <c r="Z47" s="78" t="s">
        <v>75</v>
      </c>
      <c r="AA47" s="46"/>
    </row>
    <row r="48" spans="1:28" s="25" customFormat="1" ht="18" hidden="1" customHeight="1" outlineLevel="1" thickBot="1">
      <c r="B48" s="50" t="s">
        <v>8</v>
      </c>
      <c r="C48" s="51" t="e">
        <f>C5&amp;"Q "&amp;C6</f>
        <v>#REF!</v>
      </c>
      <c r="D48" s="51" t="e">
        <f t="shared" ref="D48:Z48" si="24">D5&amp;"Q "&amp;D6</f>
        <v>#REF!</v>
      </c>
      <c r="E48" s="51" t="e">
        <f t="shared" si="24"/>
        <v>#REF!</v>
      </c>
      <c r="F48" s="51" t="e">
        <f t="shared" si="24"/>
        <v>#REF!</v>
      </c>
      <c r="G48" s="51" t="e">
        <f t="shared" si="24"/>
        <v>#REF!</v>
      </c>
      <c r="H48" s="51" t="e">
        <f t="shared" si="24"/>
        <v>#REF!</v>
      </c>
      <c r="I48" s="51" t="e">
        <f t="shared" si="24"/>
        <v>#REF!</v>
      </c>
      <c r="J48" s="51" t="e">
        <f t="shared" si="24"/>
        <v>#REF!</v>
      </c>
      <c r="K48" s="51" t="e">
        <f t="shared" si="24"/>
        <v>#REF!</v>
      </c>
      <c r="L48" s="51" t="e">
        <f t="shared" si="24"/>
        <v>#REF!</v>
      </c>
      <c r="M48" s="51" t="e">
        <f t="shared" si="24"/>
        <v>#REF!</v>
      </c>
      <c r="N48" s="51" t="e">
        <f t="shared" si="24"/>
        <v>#REF!</v>
      </c>
      <c r="O48" s="51" t="e">
        <f t="shared" si="24"/>
        <v>#REF!</v>
      </c>
      <c r="P48" s="51" t="e">
        <f t="shared" si="24"/>
        <v>#REF!</v>
      </c>
      <c r="Q48" s="51" t="e">
        <f t="shared" si="24"/>
        <v>#REF!</v>
      </c>
      <c r="R48" s="51" t="e">
        <f t="shared" si="24"/>
        <v>#REF!</v>
      </c>
      <c r="S48" s="51" t="e">
        <f t="shared" si="24"/>
        <v>#REF!</v>
      </c>
      <c r="T48" s="51" t="e">
        <f t="shared" si="24"/>
        <v>#REF!</v>
      </c>
      <c r="U48" s="51" t="e">
        <f t="shared" si="24"/>
        <v>#REF!</v>
      </c>
      <c r="V48" s="51" t="e">
        <f t="shared" si="24"/>
        <v>#REF!</v>
      </c>
      <c r="W48" s="51" t="e">
        <f t="shared" si="24"/>
        <v>#REF!</v>
      </c>
      <c r="X48" s="51" t="e">
        <f t="shared" si="24"/>
        <v>#REF!</v>
      </c>
      <c r="Y48" s="51" t="e">
        <f t="shared" si="24"/>
        <v>#REF!</v>
      </c>
      <c r="Z48" s="51" t="e">
        <f t="shared" si="24"/>
        <v>#REF!</v>
      </c>
      <c r="AA48" s="24"/>
    </row>
    <row r="49" spans="2:28" s="1" customFormat="1" ht="3" customHeight="1" collapsed="1">
      <c r="B49" s="12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2"/>
    </row>
    <row r="50" spans="2:28" s="1" customFormat="1">
      <c r="B50" s="27" t="s">
        <v>40</v>
      </c>
      <c r="C50" s="60" t="e">
        <f>SUMIF(#REF!,'BS-IS Outputs (Qrtly)'!C$7,#REF!)</f>
        <v>#REF!</v>
      </c>
      <c r="D50" s="60" t="e">
        <f>SUMIF(#REF!,'BS-IS Outputs (Qrtly)'!D$7,#REF!)</f>
        <v>#REF!</v>
      </c>
      <c r="E50" s="60" t="e">
        <f>SUMIF(#REF!,'BS-IS Outputs (Qrtly)'!E$7,#REF!)</f>
        <v>#REF!</v>
      </c>
      <c r="F50" s="60" t="e">
        <f>SUMIF(#REF!,'BS-IS Outputs (Qrtly)'!F$7,#REF!)</f>
        <v>#REF!</v>
      </c>
      <c r="G50" s="60" t="e">
        <f>SUMIF(#REF!,'BS-IS Outputs (Qrtly)'!G$7,#REF!)</f>
        <v>#REF!</v>
      </c>
      <c r="H50" s="60" t="e">
        <f>SUMIF(#REF!,'BS-IS Outputs (Qrtly)'!H$7,#REF!)</f>
        <v>#REF!</v>
      </c>
      <c r="I50" s="60" t="e">
        <f>SUMIF(#REF!,'BS-IS Outputs (Qrtly)'!I$7,#REF!)</f>
        <v>#REF!</v>
      </c>
      <c r="J50" s="60" t="e">
        <f>SUMIF(#REF!,'BS-IS Outputs (Qrtly)'!J$7,#REF!)</f>
        <v>#REF!</v>
      </c>
      <c r="K50" s="60" t="e">
        <f>SUMIF(#REF!,'BS-IS Outputs (Qrtly)'!K$7,#REF!)</f>
        <v>#REF!</v>
      </c>
      <c r="L50" s="60" t="e">
        <f>SUMIF(#REF!,'BS-IS Outputs (Qrtly)'!L$7,#REF!)</f>
        <v>#REF!</v>
      </c>
      <c r="M50" s="60" t="e">
        <f>SUMIF(#REF!,'BS-IS Outputs (Qrtly)'!M$7,#REF!)</f>
        <v>#REF!</v>
      </c>
      <c r="N50" s="60" t="e">
        <f>SUMIF(#REF!,'BS-IS Outputs (Qrtly)'!N$7,#REF!)</f>
        <v>#REF!</v>
      </c>
      <c r="O50" s="60" t="e">
        <f>SUMIF(#REF!,'BS-IS Outputs (Qrtly)'!O$7,#REF!)</f>
        <v>#REF!</v>
      </c>
      <c r="P50" s="60" t="e">
        <f>SUMIF(#REF!,'BS-IS Outputs (Qrtly)'!P$7,#REF!)</f>
        <v>#REF!</v>
      </c>
      <c r="Q50" s="60" t="e">
        <f>SUMIF(#REF!,'BS-IS Outputs (Qrtly)'!Q$7,#REF!)</f>
        <v>#REF!</v>
      </c>
      <c r="R50" s="60" t="e">
        <f>SUMIF(#REF!,'BS-IS Outputs (Qrtly)'!R$7,#REF!)</f>
        <v>#REF!</v>
      </c>
      <c r="S50" s="60" t="e">
        <f>SUMIF(#REF!,'BS-IS Outputs (Qrtly)'!S$7,#REF!)</f>
        <v>#REF!</v>
      </c>
      <c r="T50" s="60" t="e">
        <f>SUMIF(#REF!,'BS-IS Outputs (Qrtly)'!T$7,#REF!)</f>
        <v>#REF!</v>
      </c>
      <c r="U50" s="60" t="e">
        <f>SUMIF(#REF!,'BS-IS Outputs (Qrtly)'!U$7,#REF!)</f>
        <v>#REF!</v>
      </c>
      <c r="V50" s="60" t="e">
        <f>SUMIF(#REF!,'BS-IS Outputs (Qrtly)'!V$7,#REF!)</f>
        <v>#REF!</v>
      </c>
      <c r="W50" s="60" t="e">
        <f>SUMIF(#REF!,'BS-IS Outputs (Qrtly)'!W$7,#REF!)</f>
        <v>#REF!</v>
      </c>
      <c r="X50" s="60" t="e">
        <f>SUMIF(#REF!,'BS-IS Outputs (Qrtly)'!X$7,#REF!)</f>
        <v>#REF!</v>
      </c>
      <c r="Y50" s="60" t="e">
        <f>SUMIF(#REF!,'BS-IS Outputs (Qrtly)'!Y$7,#REF!)</f>
        <v>#REF!</v>
      </c>
      <c r="Z50" s="60" t="e">
        <f>SUMIF(#REF!,'BS-IS Outputs (Qrtly)'!Z$7,#REF!)</f>
        <v>#REF!</v>
      </c>
      <c r="AA50" s="2"/>
    </row>
    <row r="51" spans="2:28" s="1" customFormat="1">
      <c r="B51" s="27" t="s">
        <v>38</v>
      </c>
      <c r="C51" s="4" t="e">
        <f>SUMIF(#REF!,'BS-IS Outputs (Qrtly)'!C$7,#REF!)</f>
        <v>#REF!</v>
      </c>
      <c r="D51" s="4" t="e">
        <f>SUMIF(#REF!,'BS-IS Outputs (Qrtly)'!D$7,#REF!)</f>
        <v>#REF!</v>
      </c>
      <c r="E51" s="4" t="e">
        <f>SUMIF(#REF!,'BS-IS Outputs (Qrtly)'!E$7,#REF!)</f>
        <v>#REF!</v>
      </c>
      <c r="F51" s="4" t="e">
        <f>SUMIF(#REF!,'BS-IS Outputs (Qrtly)'!F$7,#REF!)</f>
        <v>#REF!</v>
      </c>
      <c r="G51" s="4" t="e">
        <f>SUMIF(#REF!,'BS-IS Outputs (Qrtly)'!G$7,#REF!)</f>
        <v>#REF!</v>
      </c>
      <c r="H51" s="4" t="e">
        <f>SUMIF(#REF!,'BS-IS Outputs (Qrtly)'!H$7,#REF!)</f>
        <v>#REF!</v>
      </c>
      <c r="I51" s="4" t="e">
        <f>SUMIF(#REF!,'BS-IS Outputs (Qrtly)'!I$7,#REF!)</f>
        <v>#REF!</v>
      </c>
      <c r="J51" s="4" t="e">
        <f>SUMIF(#REF!,'BS-IS Outputs (Qrtly)'!J$7,#REF!)</f>
        <v>#REF!</v>
      </c>
      <c r="K51" s="4" t="e">
        <f>SUMIF(#REF!,'BS-IS Outputs (Qrtly)'!K$7,#REF!)</f>
        <v>#REF!</v>
      </c>
      <c r="L51" s="4" t="e">
        <f>SUMIF(#REF!,'BS-IS Outputs (Qrtly)'!L$7,#REF!)</f>
        <v>#REF!</v>
      </c>
      <c r="M51" s="4" t="e">
        <f>SUMIF(#REF!,'BS-IS Outputs (Qrtly)'!M$7,#REF!)</f>
        <v>#REF!</v>
      </c>
      <c r="N51" s="4" t="e">
        <f>SUMIF(#REF!,'BS-IS Outputs (Qrtly)'!N$7,#REF!)</f>
        <v>#REF!</v>
      </c>
      <c r="O51" s="4" t="e">
        <f>SUMIF(#REF!,'BS-IS Outputs (Qrtly)'!O$7,#REF!)</f>
        <v>#REF!</v>
      </c>
      <c r="P51" s="4" t="e">
        <f>SUMIF(#REF!,'BS-IS Outputs (Qrtly)'!P$7,#REF!)</f>
        <v>#REF!</v>
      </c>
      <c r="Q51" s="4" t="e">
        <f>SUMIF(#REF!,'BS-IS Outputs (Qrtly)'!Q$7,#REF!)</f>
        <v>#REF!</v>
      </c>
      <c r="R51" s="4" t="e">
        <f>SUMIF(#REF!,'BS-IS Outputs (Qrtly)'!R$7,#REF!)</f>
        <v>#REF!</v>
      </c>
      <c r="S51" s="4" t="e">
        <f>SUMIF(#REF!,'BS-IS Outputs (Qrtly)'!S$7,#REF!)</f>
        <v>#REF!</v>
      </c>
      <c r="T51" s="4" t="e">
        <f>SUMIF(#REF!,'BS-IS Outputs (Qrtly)'!T$7,#REF!)</f>
        <v>#REF!</v>
      </c>
      <c r="U51" s="4" t="e">
        <f>SUMIF(#REF!,'BS-IS Outputs (Qrtly)'!U$7,#REF!)</f>
        <v>#REF!</v>
      </c>
      <c r="V51" s="4" t="e">
        <f>SUMIF(#REF!,'BS-IS Outputs (Qrtly)'!V$7,#REF!)</f>
        <v>#REF!</v>
      </c>
      <c r="W51" s="4" t="e">
        <f>SUMIF(#REF!,'BS-IS Outputs (Qrtly)'!W$7,#REF!)</f>
        <v>#REF!</v>
      </c>
      <c r="X51" s="4" t="e">
        <f>SUMIF(#REF!,'BS-IS Outputs (Qrtly)'!X$7,#REF!)</f>
        <v>#REF!</v>
      </c>
      <c r="Y51" s="4" t="e">
        <f>SUMIF(#REF!,'BS-IS Outputs (Qrtly)'!Y$7,#REF!)</f>
        <v>#REF!</v>
      </c>
      <c r="Z51" s="4" t="e">
        <f>SUMIF(#REF!,'BS-IS Outputs (Qrtly)'!Z$7,#REF!)</f>
        <v>#REF!</v>
      </c>
      <c r="AA51" s="2"/>
    </row>
    <row r="52" spans="2:28" s="1" customFormat="1">
      <c r="B52" s="27" t="s">
        <v>41</v>
      </c>
      <c r="C52" s="4" t="e">
        <f>SUMIF(#REF!,'BS-IS Outputs (Qrtly)'!C$7,#REF!)</f>
        <v>#REF!</v>
      </c>
      <c r="D52" s="4" t="e">
        <f>SUMIF(#REF!,'BS-IS Outputs (Qrtly)'!D$7,#REF!)</f>
        <v>#REF!</v>
      </c>
      <c r="E52" s="4" t="e">
        <f>SUMIF(#REF!,'BS-IS Outputs (Qrtly)'!E$7,#REF!)</f>
        <v>#REF!</v>
      </c>
      <c r="F52" s="4" t="e">
        <f>SUMIF(#REF!,'BS-IS Outputs (Qrtly)'!F$7,#REF!)</f>
        <v>#REF!</v>
      </c>
      <c r="G52" s="4" t="e">
        <f>SUMIF(#REF!,'BS-IS Outputs (Qrtly)'!G$7,#REF!)</f>
        <v>#REF!</v>
      </c>
      <c r="H52" s="4" t="e">
        <f>SUMIF(#REF!,'BS-IS Outputs (Qrtly)'!H$7,#REF!)</f>
        <v>#REF!</v>
      </c>
      <c r="I52" s="4" t="e">
        <f>SUMIF(#REF!,'BS-IS Outputs (Qrtly)'!I$7,#REF!)</f>
        <v>#REF!</v>
      </c>
      <c r="J52" s="4" t="e">
        <f>SUMIF(#REF!,'BS-IS Outputs (Qrtly)'!J$7,#REF!)</f>
        <v>#REF!</v>
      </c>
      <c r="K52" s="4" t="e">
        <f>SUMIF(#REF!,'BS-IS Outputs (Qrtly)'!K$7,#REF!)</f>
        <v>#REF!</v>
      </c>
      <c r="L52" s="4" t="e">
        <f>SUMIF(#REF!,'BS-IS Outputs (Qrtly)'!L$7,#REF!)</f>
        <v>#REF!</v>
      </c>
      <c r="M52" s="4" t="e">
        <f>SUMIF(#REF!,'BS-IS Outputs (Qrtly)'!M$7,#REF!)</f>
        <v>#REF!</v>
      </c>
      <c r="N52" s="4" t="e">
        <f>SUMIF(#REF!,'BS-IS Outputs (Qrtly)'!N$7,#REF!)</f>
        <v>#REF!</v>
      </c>
      <c r="O52" s="4" t="e">
        <f>SUMIF(#REF!,'BS-IS Outputs (Qrtly)'!O$7,#REF!)</f>
        <v>#REF!</v>
      </c>
      <c r="P52" s="4" t="e">
        <f>SUMIF(#REF!,'BS-IS Outputs (Qrtly)'!P$7,#REF!)</f>
        <v>#REF!</v>
      </c>
      <c r="Q52" s="4" t="e">
        <f>SUMIF(#REF!,'BS-IS Outputs (Qrtly)'!Q$7,#REF!)</f>
        <v>#REF!</v>
      </c>
      <c r="R52" s="4" t="e">
        <f>SUMIF(#REF!,'BS-IS Outputs (Qrtly)'!R$7,#REF!)</f>
        <v>#REF!</v>
      </c>
      <c r="S52" s="4" t="e">
        <f>SUMIF(#REF!,'BS-IS Outputs (Qrtly)'!S$7,#REF!)</f>
        <v>#REF!</v>
      </c>
      <c r="T52" s="4" t="e">
        <f>SUMIF(#REF!,'BS-IS Outputs (Qrtly)'!T$7,#REF!)</f>
        <v>#REF!</v>
      </c>
      <c r="U52" s="4" t="e">
        <f>SUMIF(#REF!,'BS-IS Outputs (Qrtly)'!U$7,#REF!)</f>
        <v>#REF!</v>
      </c>
      <c r="V52" s="4" t="e">
        <f>SUMIF(#REF!,'BS-IS Outputs (Qrtly)'!V$7,#REF!)</f>
        <v>#REF!</v>
      </c>
      <c r="W52" s="4" t="e">
        <f>SUMIF(#REF!,'BS-IS Outputs (Qrtly)'!W$7,#REF!)</f>
        <v>#REF!</v>
      </c>
      <c r="X52" s="4" t="e">
        <f>SUMIF(#REF!,'BS-IS Outputs (Qrtly)'!X$7,#REF!)</f>
        <v>#REF!</v>
      </c>
      <c r="Y52" s="4" t="e">
        <f>SUMIF(#REF!,'BS-IS Outputs (Qrtly)'!Y$7,#REF!)</f>
        <v>#REF!</v>
      </c>
      <c r="Z52" s="4" t="e">
        <f>SUMIF(#REF!,'BS-IS Outputs (Qrtly)'!Z$7,#REF!)</f>
        <v>#REF!</v>
      </c>
      <c r="AA52" s="2"/>
    </row>
    <row r="53" spans="2:28" s="1" customFormat="1" ht="17">
      <c r="B53" s="36" t="s">
        <v>37</v>
      </c>
      <c r="C53" s="7" t="e">
        <f>SUMIF(#REF!,'BS-IS Outputs (Qrtly)'!C$7,#REF!)</f>
        <v>#REF!</v>
      </c>
      <c r="D53" s="7" t="e">
        <f>SUMIF(#REF!,'BS-IS Outputs (Qrtly)'!D$7,#REF!)</f>
        <v>#REF!</v>
      </c>
      <c r="E53" s="7" t="e">
        <f>SUMIF(#REF!,'BS-IS Outputs (Qrtly)'!E$7,#REF!)</f>
        <v>#REF!</v>
      </c>
      <c r="F53" s="7" t="e">
        <f>SUMIF(#REF!,'BS-IS Outputs (Qrtly)'!F$7,#REF!)</f>
        <v>#REF!</v>
      </c>
      <c r="G53" s="7" t="e">
        <f>SUMIF(#REF!,'BS-IS Outputs (Qrtly)'!G$7,#REF!)</f>
        <v>#REF!</v>
      </c>
      <c r="H53" s="7" t="e">
        <f>SUMIF(#REF!,'BS-IS Outputs (Qrtly)'!H$7,#REF!)</f>
        <v>#REF!</v>
      </c>
      <c r="I53" s="7" t="e">
        <f>SUMIF(#REF!,'BS-IS Outputs (Qrtly)'!I$7,#REF!)</f>
        <v>#REF!</v>
      </c>
      <c r="J53" s="7" t="e">
        <f>SUMIF(#REF!,'BS-IS Outputs (Qrtly)'!J$7,#REF!)</f>
        <v>#REF!</v>
      </c>
      <c r="K53" s="7" t="e">
        <f>SUMIF(#REF!,'BS-IS Outputs (Qrtly)'!K$7,#REF!)</f>
        <v>#REF!</v>
      </c>
      <c r="L53" s="7" t="e">
        <f>SUMIF(#REF!,'BS-IS Outputs (Qrtly)'!L$7,#REF!)</f>
        <v>#REF!</v>
      </c>
      <c r="M53" s="7" t="e">
        <f>SUMIF(#REF!,'BS-IS Outputs (Qrtly)'!M$7,#REF!)</f>
        <v>#REF!</v>
      </c>
      <c r="N53" s="7" t="e">
        <f>SUMIF(#REF!,'BS-IS Outputs (Qrtly)'!N$7,#REF!)</f>
        <v>#REF!</v>
      </c>
      <c r="O53" s="7" t="e">
        <f>SUMIF(#REF!,'BS-IS Outputs (Qrtly)'!O$7,#REF!)</f>
        <v>#REF!</v>
      </c>
      <c r="P53" s="7" t="e">
        <f>SUMIF(#REF!,'BS-IS Outputs (Qrtly)'!P$7,#REF!)</f>
        <v>#REF!</v>
      </c>
      <c r="Q53" s="7" t="e">
        <f>SUMIF(#REF!,'BS-IS Outputs (Qrtly)'!Q$7,#REF!)</f>
        <v>#REF!</v>
      </c>
      <c r="R53" s="7" t="e">
        <f>SUMIF(#REF!,'BS-IS Outputs (Qrtly)'!R$7,#REF!)</f>
        <v>#REF!</v>
      </c>
      <c r="S53" s="7" t="e">
        <f>SUMIF(#REF!,'BS-IS Outputs (Qrtly)'!S$7,#REF!)</f>
        <v>#REF!</v>
      </c>
      <c r="T53" s="7" t="e">
        <f>SUMIF(#REF!,'BS-IS Outputs (Qrtly)'!T$7,#REF!)</f>
        <v>#REF!</v>
      </c>
      <c r="U53" s="7" t="e">
        <f>SUMIF(#REF!,'BS-IS Outputs (Qrtly)'!U$7,#REF!)</f>
        <v>#REF!</v>
      </c>
      <c r="V53" s="7" t="e">
        <f>SUMIF(#REF!,'BS-IS Outputs (Qrtly)'!V$7,#REF!)</f>
        <v>#REF!</v>
      </c>
      <c r="W53" s="7" t="e">
        <f>SUMIF(#REF!,'BS-IS Outputs (Qrtly)'!W$7,#REF!)</f>
        <v>#REF!</v>
      </c>
      <c r="X53" s="7" t="e">
        <f>SUMIF(#REF!,'BS-IS Outputs (Qrtly)'!X$7,#REF!)</f>
        <v>#REF!</v>
      </c>
      <c r="Y53" s="7" t="e">
        <f>SUMIF(#REF!,'BS-IS Outputs (Qrtly)'!Y$7,#REF!)</f>
        <v>#REF!</v>
      </c>
      <c r="Z53" s="7" t="e">
        <f>SUMIF(#REF!,'BS-IS Outputs (Qrtly)'!Z$7,#REF!)</f>
        <v>#REF!</v>
      </c>
      <c r="AA53" s="2"/>
    </row>
    <row r="54" spans="2:28" s="1" customFormat="1">
      <c r="B54" s="31" t="s">
        <v>42</v>
      </c>
      <c r="C54" s="61" t="e">
        <f>SUM(C50:C53)</f>
        <v>#REF!</v>
      </c>
      <c r="D54" s="61" t="e">
        <f t="shared" ref="D54:Z54" si="25">SUM(D50:D53)</f>
        <v>#REF!</v>
      </c>
      <c r="E54" s="61" t="e">
        <f t="shared" si="25"/>
        <v>#REF!</v>
      </c>
      <c r="F54" s="61" t="e">
        <f t="shared" si="25"/>
        <v>#REF!</v>
      </c>
      <c r="G54" s="61" t="e">
        <f t="shared" si="25"/>
        <v>#REF!</v>
      </c>
      <c r="H54" s="61" t="e">
        <f t="shared" si="25"/>
        <v>#REF!</v>
      </c>
      <c r="I54" s="61" t="e">
        <f t="shared" si="25"/>
        <v>#REF!</v>
      </c>
      <c r="J54" s="61" t="e">
        <f t="shared" si="25"/>
        <v>#REF!</v>
      </c>
      <c r="K54" s="61" t="e">
        <f t="shared" si="25"/>
        <v>#REF!</v>
      </c>
      <c r="L54" s="61" t="e">
        <f t="shared" si="25"/>
        <v>#REF!</v>
      </c>
      <c r="M54" s="61" t="e">
        <f t="shared" si="25"/>
        <v>#REF!</v>
      </c>
      <c r="N54" s="61" t="e">
        <f t="shared" si="25"/>
        <v>#REF!</v>
      </c>
      <c r="O54" s="61" t="e">
        <f t="shared" si="25"/>
        <v>#REF!</v>
      </c>
      <c r="P54" s="61" t="e">
        <f t="shared" si="25"/>
        <v>#REF!</v>
      </c>
      <c r="Q54" s="61" t="e">
        <f t="shared" si="25"/>
        <v>#REF!</v>
      </c>
      <c r="R54" s="61" t="e">
        <f t="shared" si="25"/>
        <v>#REF!</v>
      </c>
      <c r="S54" s="61" t="e">
        <f t="shared" si="25"/>
        <v>#REF!</v>
      </c>
      <c r="T54" s="61" t="e">
        <f t="shared" si="25"/>
        <v>#REF!</v>
      </c>
      <c r="U54" s="61" t="e">
        <f t="shared" si="25"/>
        <v>#REF!</v>
      </c>
      <c r="V54" s="61" t="e">
        <f t="shared" si="25"/>
        <v>#REF!</v>
      </c>
      <c r="W54" s="61" t="e">
        <f t="shared" si="25"/>
        <v>#REF!</v>
      </c>
      <c r="X54" s="61" t="e">
        <f t="shared" si="25"/>
        <v>#REF!</v>
      </c>
      <c r="Y54" s="61" t="e">
        <f t="shared" si="25"/>
        <v>#REF!</v>
      </c>
      <c r="Z54" s="61" t="e">
        <f t="shared" si="25"/>
        <v>#REF!</v>
      </c>
      <c r="AA54" s="2"/>
    </row>
    <row r="55" spans="2:28" s="1" customFormat="1" ht="5" customHeight="1">
      <c r="B55" s="21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"/>
    </row>
    <row r="56" spans="2:28" s="1" customFormat="1">
      <c r="B56" s="26" t="s">
        <v>23</v>
      </c>
      <c r="C56" s="4" t="e">
        <f>SUMIF(#REF!,'BS-IS Outputs (Qrtly)'!C$7,#REF!)</f>
        <v>#REF!</v>
      </c>
      <c r="D56" s="4" t="e">
        <f>SUMIF(#REF!,'BS-IS Outputs (Qrtly)'!D$7,#REF!)</f>
        <v>#REF!</v>
      </c>
      <c r="E56" s="4" t="e">
        <f>SUMIF(#REF!,'BS-IS Outputs (Qrtly)'!E$7,#REF!)</f>
        <v>#REF!</v>
      </c>
      <c r="F56" s="4" t="e">
        <f>SUMIF(#REF!,'BS-IS Outputs (Qrtly)'!F$7,#REF!)</f>
        <v>#REF!</v>
      </c>
      <c r="G56" s="4" t="e">
        <f>SUMIF(#REF!,'BS-IS Outputs (Qrtly)'!G$7,#REF!)</f>
        <v>#REF!</v>
      </c>
      <c r="H56" s="4" t="e">
        <f>SUMIF(#REF!,'BS-IS Outputs (Qrtly)'!H$7,#REF!)</f>
        <v>#REF!</v>
      </c>
      <c r="I56" s="4" t="e">
        <f>SUMIF(#REF!,'BS-IS Outputs (Qrtly)'!I$7,#REF!)</f>
        <v>#REF!</v>
      </c>
      <c r="J56" s="4" t="e">
        <f>SUMIF(#REF!,'BS-IS Outputs (Qrtly)'!J$7,#REF!)</f>
        <v>#REF!</v>
      </c>
      <c r="K56" s="4" t="e">
        <f>SUMIF(#REF!,'BS-IS Outputs (Qrtly)'!K$7,#REF!)</f>
        <v>#REF!</v>
      </c>
      <c r="L56" s="4" t="e">
        <f>SUMIF(#REF!,'BS-IS Outputs (Qrtly)'!L$7,#REF!)</f>
        <v>#REF!</v>
      </c>
      <c r="M56" s="4" t="e">
        <f>SUMIF(#REF!,'BS-IS Outputs (Qrtly)'!M$7,#REF!)</f>
        <v>#REF!</v>
      </c>
      <c r="N56" s="4" t="e">
        <f>SUMIF(#REF!,'BS-IS Outputs (Qrtly)'!N$7,#REF!)</f>
        <v>#REF!</v>
      </c>
      <c r="O56" s="4" t="e">
        <f>SUMIF(#REF!,'BS-IS Outputs (Qrtly)'!O$7,#REF!)</f>
        <v>#REF!</v>
      </c>
      <c r="P56" s="4" t="e">
        <f>SUMIF(#REF!,'BS-IS Outputs (Qrtly)'!P$7,#REF!)</f>
        <v>#REF!</v>
      </c>
      <c r="Q56" s="4" t="e">
        <f>SUMIF(#REF!,'BS-IS Outputs (Qrtly)'!Q$7,#REF!)</f>
        <v>#REF!</v>
      </c>
      <c r="R56" s="4" t="e">
        <f>SUMIF(#REF!,'BS-IS Outputs (Qrtly)'!R$7,#REF!)</f>
        <v>#REF!</v>
      </c>
      <c r="S56" s="4" t="e">
        <f>SUMIF(#REF!,'BS-IS Outputs (Qrtly)'!S$7,#REF!)</f>
        <v>#REF!</v>
      </c>
      <c r="T56" s="4" t="e">
        <f>SUMIF(#REF!,'BS-IS Outputs (Qrtly)'!T$7,#REF!)</f>
        <v>#REF!</v>
      </c>
      <c r="U56" s="4" t="e">
        <f>SUMIF(#REF!,'BS-IS Outputs (Qrtly)'!U$7,#REF!)</f>
        <v>#REF!</v>
      </c>
      <c r="V56" s="4" t="e">
        <f>SUMIF(#REF!,'BS-IS Outputs (Qrtly)'!V$7,#REF!)</f>
        <v>#REF!</v>
      </c>
      <c r="W56" s="4" t="e">
        <f>SUMIF(#REF!,'BS-IS Outputs (Qrtly)'!W$7,#REF!)</f>
        <v>#REF!</v>
      </c>
      <c r="X56" s="4" t="e">
        <f>SUMIF(#REF!,'BS-IS Outputs (Qrtly)'!X$7,#REF!)</f>
        <v>#REF!</v>
      </c>
      <c r="Y56" s="4" t="e">
        <f>SUMIF(#REF!,'BS-IS Outputs (Qrtly)'!Y$7,#REF!)</f>
        <v>#REF!</v>
      </c>
      <c r="Z56" s="4" t="e">
        <f>SUMIF(#REF!,'BS-IS Outputs (Qrtly)'!Z$7,#REF!)</f>
        <v>#REF!</v>
      </c>
      <c r="AA56" s="2"/>
    </row>
    <row r="57" spans="2:28" s="1" customFormat="1">
      <c r="B57" s="27" t="s">
        <v>43</v>
      </c>
      <c r="C57" s="4" t="e">
        <f>SUMIF(#REF!,'BS-IS Outputs (Qrtly)'!C$7,#REF!)</f>
        <v>#REF!</v>
      </c>
      <c r="D57" s="4" t="e">
        <f>SUMIF(#REF!,'BS-IS Outputs (Qrtly)'!D$7,#REF!)</f>
        <v>#REF!</v>
      </c>
      <c r="E57" s="4" t="e">
        <f>SUMIF(#REF!,'BS-IS Outputs (Qrtly)'!E$7,#REF!)</f>
        <v>#REF!</v>
      </c>
      <c r="F57" s="4" t="e">
        <f>SUMIF(#REF!,'BS-IS Outputs (Qrtly)'!F$7,#REF!)</f>
        <v>#REF!</v>
      </c>
      <c r="G57" s="4" t="e">
        <f>SUMIF(#REF!,'BS-IS Outputs (Qrtly)'!G$7,#REF!)</f>
        <v>#REF!</v>
      </c>
      <c r="H57" s="4" t="e">
        <f>SUMIF(#REF!,'BS-IS Outputs (Qrtly)'!H$7,#REF!)</f>
        <v>#REF!</v>
      </c>
      <c r="I57" s="4" t="e">
        <f>SUMIF(#REF!,'BS-IS Outputs (Qrtly)'!I$7,#REF!)</f>
        <v>#REF!</v>
      </c>
      <c r="J57" s="4" t="e">
        <f>SUMIF(#REF!,'BS-IS Outputs (Qrtly)'!J$7,#REF!)</f>
        <v>#REF!</v>
      </c>
      <c r="K57" s="4" t="e">
        <f>SUMIF(#REF!,'BS-IS Outputs (Qrtly)'!K$7,#REF!)</f>
        <v>#REF!</v>
      </c>
      <c r="L57" s="4" t="e">
        <f>SUMIF(#REF!,'BS-IS Outputs (Qrtly)'!L$7,#REF!)</f>
        <v>#REF!</v>
      </c>
      <c r="M57" s="4" t="e">
        <f>SUMIF(#REF!,'BS-IS Outputs (Qrtly)'!M$7,#REF!)</f>
        <v>#REF!</v>
      </c>
      <c r="N57" s="4" t="e">
        <f>SUMIF(#REF!,'BS-IS Outputs (Qrtly)'!N$7,#REF!)</f>
        <v>#REF!</v>
      </c>
      <c r="O57" s="4" t="e">
        <f>SUMIF(#REF!,'BS-IS Outputs (Qrtly)'!O$7,#REF!)</f>
        <v>#REF!</v>
      </c>
      <c r="P57" s="4" t="e">
        <f>SUMIF(#REF!,'BS-IS Outputs (Qrtly)'!P$7,#REF!)</f>
        <v>#REF!</v>
      </c>
      <c r="Q57" s="4" t="e">
        <f>SUMIF(#REF!,'BS-IS Outputs (Qrtly)'!Q$7,#REF!)</f>
        <v>#REF!</v>
      </c>
      <c r="R57" s="4" t="e">
        <f>SUMIF(#REF!,'BS-IS Outputs (Qrtly)'!R$7,#REF!)</f>
        <v>#REF!</v>
      </c>
      <c r="S57" s="4" t="e">
        <f>SUMIF(#REF!,'BS-IS Outputs (Qrtly)'!S$7,#REF!)</f>
        <v>#REF!</v>
      </c>
      <c r="T57" s="4" t="e">
        <f>SUMIF(#REF!,'BS-IS Outputs (Qrtly)'!T$7,#REF!)</f>
        <v>#REF!</v>
      </c>
      <c r="U57" s="4" t="e">
        <f>SUMIF(#REF!,'BS-IS Outputs (Qrtly)'!U$7,#REF!)</f>
        <v>#REF!</v>
      </c>
      <c r="V57" s="4" t="e">
        <f>SUMIF(#REF!,'BS-IS Outputs (Qrtly)'!V$7,#REF!)</f>
        <v>#REF!</v>
      </c>
      <c r="W57" s="4" t="e">
        <f>SUMIF(#REF!,'BS-IS Outputs (Qrtly)'!W$7,#REF!)</f>
        <v>#REF!</v>
      </c>
      <c r="X57" s="4" t="e">
        <f>SUMIF(#REF!,'BS-IS Outputs (Qrtly)'!X$7,#REF!)</f>
        <v>#REF!</v>
      </c>
      <c r="Y57" s="4" t="e">
        <f>SUMIF(#REF!,'BS-IS Outputs (Qrtly)'!Y$7,#REF!)</f>
        <v>#REF!</v>
      </c>
      <c r="Z57" s="4" t="e">
        <f>SUMIF(#REF!,'BS-IS Outputs (Qrtly)'!Z$7,#REF!)</f>
        <v>#REF!</v>
      </c>
      <c r="AA57" s="2"/>
      <c r="AB57" s="2"/>
    </row>
    <row r="58" spans="2:28" s="1" customFormat="1">
      <c r="B58" s="27" t="s">
        <v>22</v>
      </c>
      <c r="C58" s="4" t="e">
        <f>SUMIF(#REF!,'BS-IS Outputs (Qrtly)'!C$7,#REF!)</f>
        <v>#REF!</v>
      </c>
      <c r="D58" s="4" t="e">
        <f>SUMIF(#REF!,'BS-IS Outputs (Qrtly)'!D$7,#REF!)</f>
        <v>#REF!</v>
      </c>
      <c r="E58" s="4" t="e">
        <f>SUMIF(#REF!,'BS-IS Outputs (Qrtly)'!E$7,#REF!)</f>
        <v>#REF!</v>
      </c>
      <c r="F58" s="4" t="e">
        <f>SUMIF(#REF!,'BS-IS Outputs (Qrtly)'!F$7,#REF!)</f>
        <v>#REF!</v>
      </c>
      <c r="G58" s="4" t="e">
        <f>SUMIF(#REF!,'BS-IS Outputs (Qrtly)'!G$7,#REF!)</f>
        <v>#REF!</v>
      </c>
      <c r="H58" s="4" t="e">
        <f>SUMIF(#REF!,'BS-IS Outputs (Qrtly)'!H$7,#REF!)</f>
        <v>#REF!</v>
      </c>
      <c r="I58" s="4" t="e">
        <f>SUMIF(#REF!,'BS-IS Outputs (Qrtly)'!I$7,#REF!)</f>
        <v>#REF!</v>
      </c>
      <c r="J58" s="4" t="e">
        <f>SUMIF(#REF!,'BS-IS Outputs (Qrtly)'!J$7,#REF!)</f>
        <v>#REF!</v>
      </c>
      <c r="K58" s="4" t="e">
        <f>SUMIF(#REF!,'BS-IS Outputs (Qrtly)'!K$7,#REF!)</f>
        <v>#REF!</v>
      </c>
      <c r="L58" s="4" t="e">
        <f>SUMIF(#REF!,'BS-IS Outputs (Qrtly)'!L$7,#REF!)</f>
        <v>#REF!</v>
      </c>
      <c r="M58" s="4" t="e">
        <f>SUMIF(#REF!,'BS-IS Outputs (Qrtly)'!M$7,#REF!)</f>
        <v>#REF!</v>
      </c>
      <c r="N58" s="4" t="e">
        <f>SUMIF(#REF!,'BS-IS Outputs (Qrtly)'!N$7,#REF!)</f>
        <v>#REF!</v>
      </c>
      <c r="O58" s="4" t="e">
        <f>SUMIF(#REF!,'BS-IS Outputs (Qrtly)'!O$7,#REF!)</f>
        <v>#REF!</v>
      </c>
      <c r="P58" s="4" t="e">
        <f>SUMIF(#REF!,'BS-IS Outputs (Qrtly)'!P$7,#REF!)</f>
        <v>#REF!</v>
      </c>
      <c r="Q58" s="4" t="e">
        <f>SUMIF(#REF!,'BS-IS Outputs (Qrtly)'!Q$7,#REF!)</f>
        <v>#REF!</v>
      </c>
      <c r="R58" s="4" t="e">
        <f>SUMIF(#REF!,'BS-IS Outputs (Qrtly)'!R$7,#REF!)</f>
        <v>#REF!</v>
      </c>
      <c r="S58" s="4" t="e">
        <f>SUMIF(#REF!,'BS-IS Outputs (Qrtly)'!S$7,#REF!)</f>
        <v>#REF!</v>
      </c>
      <c r="T58" s="4" t="e">
        <f>SUMIF(#REF!,'BS-IS Outputs (Qrtly)'!T$7,#REF!)</f>
        <v>#REF!</v>
      </c>
      <c r="U58" s="4" t="e">
        <f>SUMIF(#REF!,'BS-IS Outputs (Qrtly)'!U$7,#REF!)</f>
        <v>#REF!</v>
      </c>
      <c r="V58" s="4" t="e">
        <f>SUMIF(#REF!,'BS-IS Outputs (Qrtly)'!V$7,#REF!)</f>
        <v>#REF!</v>
      </c>
      <c r="W58" s="4" t="e">
        <f>SUMIF(#REF!,'BS-IS Outputs (Qrtly)'!W$7,#REF!)</f>
        <v>#REF!</v>
      </c>
      <c r="X58" s="4" t="e">
        <f>SUMIF(#REF!,'BS-IS Outputs (Qrtly)'!X$7,#REF!)</f>
        <v>#REF!</v>
      </c>
      <c r="Y58" s="4" t="e">
        <f>SUMIF(#REF!,'BS-IS Outputs (Qrtly)'!Y$7,#REF!)</f>
        <v>#REF!</v>
      </c>
      <c r="Z58" s="4" t="e">
        <f>SUMIF(#REF!,'BS-IS Outputs (Qrtly)'!Z$7,#REF!)</f>
        <v>#REF!</v>
      </c>
      <c r="AA58" s="2"/>
    </row>
    <row r="59" spans="2:28" s="1" customFormat="1">
      <c r="B59" s="27" t="s">
        <v>36</v>
      </c>
      <c r="C59" s="4" t="e">
        <f>SUMIF(#REF!,'BS-IS Outputs (Qrtly)'!C$7,#REF!)</f>
        <v>#REF!</v>
      </c>
      <c r="D59" s="4" t="e">
        <f>SUMIF(#REF!,'BS-IS Outputs (Qrtly)'!D$7,#REF!)</f>
        <v>#REF!</v>
      </c>
      <c r="E59" s="4" t="e">
        <f>SUMIF(#REF!,'BS-IS Outputs (Qrtly)'!E$7,#REF!)</f>
        <v>#REF!</v>
      </c>
      <c r="F59" s="4" t="e">
        <f>SUMIF(#REF!,'BS-IS Outputs (Qrtly)'!F$7,#REF!)</f>
        <v>#REF!</v>
      </c>
      <c r="G59" s="4" t="e">
        <f>SUMIF(#REF!,'BS-IS Outputs (Qrtly)'!G$7,#REF!)</f>
        <v>#REF!</v>
      </c>
      <c r="H59" s="4" t="e">
        <f>SUMIF(#REF!,'BS-IS Outputs (Qrtly)'!H$7,#REF!)</f>
        <v>#REF!</v>
      </c>
      <c r="I59" s="4" t="e">
        <f>SUMIF(#REF!,'BS-IS Outputs (Qrtly)'!I$7,#REF!)</f>
        <v>#REF!</v>
      </c>
      <c r="J59" s="4" t="e">
        <f>SUMIF(#REF!,'BS-IS Outputs (Qrtly)'!J$7,#REF!)</f>
        <v>#REF!</v>
      </c>
      <c r="K59" s="4" t="e">
        <f>SUMIF(#REF!,'BS-IS Outputs (Qrtly)'!K$7,#REF!)</f>
        <v>#REF!</v>
      </c>
      <c r="L59" s="4" t="e">
        <f>SUMIF(#REF!,'BS-IS Outputs (Qrtly)'!L$7,#REF!)</f>
        <v>#REF!</v>
      </c>
      <c r="M59" s="4" t="e">
        <f>SUMIF(#REF!,'BS-IS Outputs (Qrtly)'!M$7,#REF!)</f>
        <v>#REF!</v>
      </c>
      <c r="N59" s="4" t="e">
        <f>SUMIF(#REF!,'BS-IS Outputs (Qrtly)'!N$7,#REF!)</f>
        <v>#REF!</v>
      </c>
      <c r="O59" s="4" t="e">
        <f>SUMIF(#REF!,'BS-IS Outputs (Qrtly)'!O$7,#REF!)</f>
        <v>#REF!</v>
      </c>
      <c r="P59" s="4" t="e">
        <f>SUMIF(#REF!,'BS-IS Outputs (Qrtly)'!P$7,#REF!)</f>
        <v>#REF!</v>
      </c>
      <c r="Q59" s="4" t="e">
        <f>SUMIF(#REF!,'BS-IS Outputs (Qrtly)'!Q$7,#REF!)</f>
        <v>#REF!</v>
      </c>
      <c r="R59" s="4" t="e">
        <f>SUMIF(#REF!,'BS-IS Outputs (Qrtly)'!R$7,#REF!)</f>
        <v>#REF!</v>
      </c>
      <c r="S59" s="4" t="e">
        <f>SUMIF(#REF!,'BS-IS Outputs (Qrtly)'!S$7,#REF!)</f>
        <v>#REF!</v>
      </c>
      <c r="T59" s="4" t="e">
        <f>SUMIF(#REF!,'BS-IS Outputs (Qrtly)'!T$7,#REF!)</f>
        <v>#REF!</v>
      </c>
      <c r="U59" s="4" t="e">
        <f>SUMIF(#REF!,'BS-IS Outputs (Qrtly)'!U$7,#REF!)</f>
        <v>#REF!</v>
      </c>
      <c r="V59" s="4" t="e">
        <f>SUMIF(#REF!,'BS-IS Outputs (Qrtly)'!V$7,#REF!)</f>
        <v>#REF!</v>
      </c>
      <c r="W59" s="4" t="e">
        <f>SUMIF(#REF!,'BS-IS Outputs (Qrtly)'!W$7,#REF!)</f>
        <v>#REF!</v>
      </c>
      <c r="X59" s="4" t="e">
        <f>SUMIF(#REF!,'BS-IS Outputs (Qrtly)'!X$7,#REF!)</f>
        <v>#REF!</v>
      </c>
      <c r="Y59" s="4" t="e">
        <f>SUMIF(#REF!,'BS-IS Outputs (Qrtly)'!Y$7,#REF!)</f>
        <v>#REF!</v>
      </c>
      <c r="Z59" s="4" t="e">
        <f>SUMIF(#REF!,'BS-IS Outputs (Qrtly)'!Z$7,#REF!)</f>
        <v>#REF!</v>
      </c>
      <c r="AA59" s="2"/>
      <c r="AB59" s="2"/>
    </row>
    <row r="60" spans="2:28" s="1" customFormat="1">
      <c r="B60" s="27" t="s">
        <v>21</v>
      </c>
      <c r="C60" s="4" t="e">
        <f>SUMIF(#REF!,'BS-IS Outputs (Qrtly)'!C$7,#REF!)</f>
        <v>#REF!</v>
      </c>
      <c r="D60" s="4" t="e">
        <f>SUMIF(#REF!,'BS-IS Outputs (Qrtly)'!D$7,#REF!)</f>
        <v>#REF!</v>
      </c>
      <c r="E60" s="4" t="e">
        <f>SUMIF(#REF!,'BS-IS Outputs (Qrtly)'!E$7,#REF!)</f>
        <v>#REF!</v>
      </c>
      <c r="F60" s="4" t="e">
        <f>SUMIF(#REF!,'BS-IS Outputs (Qrtly)'!F$7,#REF!)</f>
        <v>#REF!</v>
      </c>
      <c r="G60" s="4" t="e">
        <f>SUMIF(#REF!,'BS-IS Outputs (Qrtly)'!G$7,#REF!)</f>
        <v>#REF!</v>
      </c>
      <c r="H60" s="4" t="e">
        <f>SUMIF(#REF!,'BS-IS Outputs (Qrtly)'!H$7,#REF!)</f>
        <v>#REF!</v>
      </c>
      <c r="I60" s="4" t="e">
        <f>SUMIF(#REF!,'BS-IS Outputs (Qrtly)'!I$7,#REF!)</f>
        <v>#REF!</v>
      </c>
      <c r="J60" s="4" t="e">
        <f>SUMIF(#REF!,'BS-IS Outputs (Qrtly)'!J$7,#REF!)</f>
        <v>#REF!</v>
      </c>
      <c r="K60" s="4" t="e">
        <f>SUMIF(#REF!,'BS-IS Outputs (Qrtly)'!K$7,#REF!)</f>
        <v>#REF!</v>
      </c>
      <c r="L60" s="4" t="e">
        <f>SUMIF(#REF!,'BS-IS Outputs (Qrtly)'!L$7,#REF!)</f>
        <v>#REF!</v>
      </c>
      <c r="M60" s="4" t="e">
        <f>SUMIF(#REF!,'BS-IS Outputs (Qrtly)'!M$7,#REF!)</f>
        <v>#REF!</v>
      </c>
      <c r="N60" s="4" t="e">
        <f>SUMIF(#REF!,'BS-IS Outputs (Qrtly)'!N$7,#REF!)</f>
        <v>#REF!</v>
      </c>
      <c r="O60" s="4" t="e">
        <f>SUMIF(#REF!,'BS-IS Outputs (Qrtly)'!O$7,#REF!)</f>
        <v>#REF!</v>
      </c>
      <c r="P60" s="4" t="e">
        <f>SUMIF(#REF!,'BS-IS Outputs (Qrtly)'!P$7,#REF!)</f>
        <v>#REF!</v>
      </c>
      <c r="Q60" s="4" t="e">
        <f>SUMIF(#REF!,'BS-IS Outputs (Qrtly)'!Q$7,#REF!)</f>
        <v>#REF!</v>
      </c>
      <c r="R60" s="4" t="e">
        <f>SUMIF(#REF!,'BS-IS Outputs (Qrtly)'!R$7,#REF!)</f>
        <v>#REF!</v>
      </c>
      <c r="S60" s="4" t="e">
        <f>SUMIF(#REF!,'BS-IS Outputs (Qrtly)'!S$7,#REF!)</f>
        <v>#REF!</v>
      </c>
      <c r="T60" s="4" t="e">
        <f>SUMIF(#REF!,'BS-IS Outputs (Qrtly)'!T$7,#REF!)</f>
        <v>#REF!</v>
      </c>
      <c r="U60" s="4" t="e">
        <f>SUMIF(#REF!,'BS-IS Outputs (Qrtly)'!U$7,#REF!)</f>
        <v>#REF!</v>
      </c>
      <c r="V60" s="4" t="e">
        <f>SUMIF(#REF!,'BS-IS Outputs (Qrtly)'!V$7,#REF!)</f>
        <v>#REF!</v>
      </c>
      <c r="W60" s="4" t="e">
        <f>SUMIF(#REF!,'BS-IS Outputs (Qrtly)'!W$7,#REF!)</f>
        <v>#REF!</v>
      </c>
      <c r="X60" s="4" t="e">
        <f>SUMIF(#REF!,'BS-IS Outputs (Qrtly)'!X$7,#REF!)</f>
        <v>#REF!</v>
      </c>
      <c r="Y60" s="4" t="e">
        <f>SUMIF(#REF!,'BS-IS Outputs (Qrtly)'!Y$7,#REF!)</f>
        <v>#REF!</v>
      </c>
      <c r="Z60" s="4" t="e">
        <f>SUMIF(#REF!,'BS-IS Outputs (Qrtly)'!Z$7,#REF!)</f>
        <v>#REF!</v>
      </c>
      <c r="AA60" s="2"/>
    </row>
    <row r="61" spans="2:28" s="1" customFormat="1">
      <c r="B61" s="27" t="s">
        <v>27</v>
      </c>
      <c r="C61" s="4" t="e">
        <f>SUMIF(#REF!,'BS-IS Outputs (Qrtly)'!C$7,#REF!)</f>
        <v>#REF!</v>
      </c>
      <c r="D61" s="4" t="e">
        <f>SUMIF(#REF!,'BS-IS Outputs (Qrtly)'!D$7,#REF!)</f>
        <v>#REF!</v>
      </c>
      <c r="E61" s="4" t="e">
        <f>SUMIF(#REF!,'BS-IS Outputs (Qrtly)'!E$7,#REF!)</f>
        <v>#REF!</v>
      </c>
      <c r="F61" s="4" t="e">
        <f>SUMIF(#REF!,'BS-IS Outputs (Qrtly)'!F$7,#REF!)</f>
        <v>#REF!</v>
      </c>
      <c r="G61" s="4" t="e">
        <f>SUMIF(#REF!,'BS-IS Outputs (Qrtly)'!G$7,#REF!)</f>
        <v>#REF!</v>
      </c>
      <c r="H61" s="4" t="e">
        <f>SUMIF(#REF!,'BS-IS Outputs (Qrtly)'!H$7,#REF!)</f>
        <v>#REF!</v>
      </c>
      <c r="I61" s="4" t="e">
        <f>SUMIF(#REF!,'BS-IS Outputs (Qrtly)'!I$7,#REF!)</f>
        <v>#REF!</v>
      </c>
      <c r="J61" s="4" t="e">
        <f>SUMIF(#REF!,'BS-IS Outputs (Qrtly)'!J$7,#REF!)</f>
        <v>#REF!</v>
      </c>
      <c r="K61" s="4" t="e">
        <f>SUMIF(#REF!,'BS-IS Outputs (Qrtly)'!K$7,#REF!)</f>
        <v>#REF!</v>
      </c>
      <c r="L61" s="4" t="e">
        <f>SUMIF(#REF!,'BS-IS Outputs (Qrtly)'!L$7,#REF!)</f>
        <v>#REF!</v>
      </c>
      <c r="M61" s="4" t="e">
        <f>SUMIF(#REF!,'BS-IS Outputs (Qrtly)'!M$7,#REF!)</f>
        <v>#REF!</v>
      </c>
      <c r="N61" s="4" t="e">
        <f>SUMIF(#REF!,'BS-IS Outputs (Qrtly)'!N$7,#REF!)</f>
        <v>#REF!</v>
      </c>
      <c r="O61" s="4" t="e">
        <f>SUMIF(#REF!,'BS-IS Outputs (Qrtly)'!O$7,#REF!)</f>
        <v>#REF!</v>
      </c>
      <c r="P61" s="4" t="e">
        <f>SUMIF(#REF!,'BS-IS Outputs (Qrtly)'!P$7,#REF!)</f>
        <v>#REF!</v>
      </c>
      <c r="Q61" s="4" t="e">
        <f>SUMIF(#REF!,'BS-IS Outputs (Qrtly)'!Q$7,#REF!)</f>
        <v>#REF!</v>
      </c>
      <c r="R61" s="4" t="e">
        <f>SUMIF(#REF!,'BS-IS Outputs (Qrtly)'!R$7,#REF!)</f>
        <v>#REF!</v>
      </c>
      <c r="S61" s="4" t="e">
        <f>SUMIF(#REF!,'BS-IS Outputs (Qrtly)'!S$7,#REF!)</f>
        <v>#REF!</v>
      </c>
      <c r="T61" s="4" t="e">
        <f>SUMIF(#REF!,'BS-IS Outputs (Qrtly)'!T$7,#REF!)</f>
        <v>#REF!</v>
      </c>
      <c r="U61" s="4" t="e">
        <f>SUMIF(#REF!,'BS-IS Outputs (Qrtly)'!U$7,#REF!)</f>
        <v>#REF!</v>
      </c>
      <c r="V61" s="4" t="e">
        <f>SUMIF(#REF!,'BS-IS Outputs (Qrtly)'!V$7,#REF!)</f>
        <v>#REF!</v>
      </c>
      <c r="W61" s="4" t="e">
        <f>SUMIF(#REF!,'BS-IS Outputs (Qrtly)'!W$7,#REF!)</f>
        <v>#REF!</v>
      </c>
      <c r="X61" s="4" t="e">
        <f>SUMIF(#REF!,'BS-IS Outputs (Qrtly)'!X$7,#REF!)</f>
        <v>#REF!</v>
      </c>
      <c r="Y61" s="4" t="e">
        <f>SUMIF(#REF!,'BS-IS Outputs (Qrtly)'!Y$7,#REF!)</f>
        <v>#REF!</v>
      </c>
      <c r="Z61" s="4" t="e">
        <f>SUMIF(#REF!,'BS-IS Outputs (Qrtly)'!Z$7,#REF!)</f>
        <v>#REF!</v>
      </c>
      <c r="AA61" s="2"/>
    </row>
    <row r="62" spans="2:28" s="1" customFormat="1">
      <c r="B62" s="27" t="s">
        <v>20</v>
      </c>
      <c r="C62" s="4" t="e">
        <f>SUMIF(#REF!,'BS-IS Outputs (Qrtly)'!C$7,#REF!)</f>
        <v>#REF!</v>
      </c>
      <c r="D62" s="4" t="e">
        <f>SUMIF(#REF!,'BS-IS Outputs (Qrtly)'!D$7,#REF!)</f>
        <v>#REF!</v>
      </c>
      <c r="E62" s="4" t="e">
        <f>SUMIF(#REF!,'BS-IS Outputs (Qrtly)'!E$7,#REF!)</f>
        <v>#REF!</v>
      </c>
      <c r="F62" s="4" t="e">
        <f>SUMIF(#REF!,'BS-IS Outputs (Qrtly)'!F$7,#REF!)</f>
        <v>#REF!</v>
      </c>
      <c r="G62" s="4" t="e">
        <f>SUMIF(#REF!,'BS-IS Outputs (Qrtly)'!G$7,#REF!)</f>
        <v>#REF!</v>
      </c>
      <c r="H62" s="4" t="e">
        <f>SUMIF(#REF!,'BS-IS Outputs (Qrtly)'!H$7,#REF!)</f>
        <v>#REF!</v>
      </c>
      <c r="I62" s="4" t="e">
        <f>SUMIF(#REF!,'BS-IS Outputs (Qrtly)'!I$7,#REF!)</f>
        <v>#REF!</v>
      </c>
      <c r="J62" s="4" t="e">
        <f>SUMIF(#REF!,'BS-IS Outputs (Qrtly)'!J$7,#REF!)</f>
        <v>#REF!</v>
      </c>
      <c r="K62" s="4" t="e">
        <f>SUMIF(#REF!,'BS-IS Outputs (Qrtly)'!K$7,#REF!)</f>
        <v>#REF!</v>
      </c>
      <c r="L62" s="4" t="e">
        <f>SUMIF(#REF!,'BS-IS Outputs (Qrtly)'!L$7,#REF!)</f>
        <v>#REF!</v>
      </c>
      <c r="M62" s="4" t="e">
        <f>SUMIF(#REF!,'BS-IS Outputs (Qrtly)'!M$7,#REF!)</f>
        <v>#REF!</v>
      </c>
      <c r="N62" s="4" t="e">
        <f>SUMIF(#REF!,'BS-IS Outputs (Qrtly)'!N$7,#REF!)</f>
        <v>#REF!</v>
      </c>
      <c r="O62" s="4" t="e">
        <f>SUMIF(#REF!,'BS-IS Outputs (Qrtly)'!O$7,#REF!)</f>
        <v>#REF!</v>
      </c>
      <c r="P62" s="4" t="e">
        <f>SUMIF(#REF!,'BS-IS Outputs (Qrtly)'!P$7,#REF!)</f>
        <v>#REF!</v>
      </c>
      <c r="Q62" s="4" t="e">
        <f>SUMIF(#REF!,'BS-IS Outputs (Qrtly)'!Q$7,#REF!)</f>
        <v>#REF!</v>
      </c>
      <c r="R62" s="4" t="e">
        <f>SUMIF(#REF!,'BS-IS Outputs (Qrtly)'!R$7,#REF!)</f>
        <v>#REF!</v>
      </c>
      <c r="S62" s="4" t="e">
        <f>SUMIF(#REF!,'BS-IS Outputs (Qrtly)'!S$7,#REF!)</f>
        <v>#REF!</v>
      </c>
      <c r="T62" s="4" t="e">
        <f>SUMIF(#REF!,'BS-IS Outputs (Qrtly)'!T$7,#REF!)</f>
        <v>#REF!</v>
      </c>
      <c r="U62" s="4" t="e">
        <f>SUMIF(#REF!,'BS-IS Outputs (Qrtly)'!U$7,#REF!)</f>
        <v>#REF!</v>
      </c>
      <c r="V62" s="4" t="e">
        <f>SUMIF(#REF!,'BS-IS Outputs (Qrtly)'!V$7,#REF!)</f>
        <v>#REF!</v>
      </c>
      <c r="W62" s="4" t="e">
        <f>SUMIF(#REF!,'BS-IS Outputs (Qrtly)'!W$7,#REF!)</f>
        <v>#REF!</v>
      </c>
      <c r="X62" s="4" t="e">
        <f>SUMIF(#REF!,'BS-IS Outputs (Qrtly)'!X$7,#REF!)</f>
        <v>#REF!</v>
      </c>
      <c r="Y62" s="4" t="e">
        <f>SUMIF(#REF!,'BS-IS Outputs (Qrtly)'!Y$7,#REF!)</f>
        <v>#REF!</v>
      </c>
      <c r="Z62" s="4" t="e">
        <f>SUMIF(#REF!,'BS-IS Outputs (Qrtly)'!Z$7,#REF!)</f>
        <v>#REF!</v>
      </c>
      <c r="AA62" s="2"/>
      <c r="AB62" s="2"/>
    </row>
    <row r="63" spans="2:28" s="1" customFormat="1">
      <c r="B63" s="27" t="s">
        <v>19</v>
      </c>
      <c r="C63" s="4" t="e">
        <f>SUMIF(#REF!,'BS-IS Outputs (Qrtly)'!C$7,#REF!)</f>
        <v>#REF!</v>
      </c>
      <c r="D63" s="4" t="e">
        <f>SUMIF(#REF!,'BS-IS Outputs (Qrtly)'!D$7,#REF!)</f>
        <v>#REF!</v>
      </c>
      <c r="E63" s="4" t="e">
        <f>SUMIF(#REF!,'BS-IS Outputs (Qrtly)'!E$7,#REF!)</f>
        <v>#REF!</v>
      </c>
      <c r="F63" s="4" t="e">
        <f>SUMIF(#REF!,'BS-IS Outputs (Qrtly)'!F$7,#REF!)</f>
        <v>#REF!</v>
      </c>
      <c r="G63" s="4" t="e">
        <f>SUMIF(#REF!,'BS-IS Outputs (Qrtly)'!G$7,#REF!)</f>
        <v>#REF!</v>
      </c>
      <c r="H63" s="4" t="e">
        <f>SUMIF(#REF!,'BS-IS Outputs (Qrtly)'!H$7,#REF!)</f>
        <v>#REF!</v>
      </c>
      <c r="I63" s="4" t="e">
        <f>SUMIF(#REF!,'BS-IS Outputs (Qrtly)'!I$7,#REF!)</f>
        <v>#REF!</v>
      </c>
      <c r="J63" s="4" t="e">
        <f>SUMIF(#REF!,'BS-IS Outputs (Qrtly)'!J$7,#REF!)</f>
        <v>#REF!</v>
      </c>
      <c r="K63" s="4" t="e">
        <f>SUMIF(#REF!,'BS-IS Outputs (Qrtly)'!K$7,#REF!)</f>
        <v>#REF!</v>
      </c>
      <c r="L63" s="4" t="e">
        <f>SUMIF(#REF!,'BS-IS Outputs (Qrtly)'!L$7,#REF!)</f>
        <v>#REF!</v>
      </c>
      <c r="M63" s="4" t="e">
        <f>SUMIF(#REF!,'BS-IS Outputs (Qrtly)'!M$7,#REF!)</f>
        <v>#REF!</v>
      </c>
      <c r="N63" s="4" t="e">
        <f>SUMIF(#REF!,'BS-IS Outputs (Qrtly)'!N$7,#REF!)</f>
        <v>#REF!</v>
      </c>
      <c r="O63" s="4" t="e">
        <f>SUMIF(#REF!,'BS-IS Outputs (Qrtly)'!O$7,#REF!)</f>
        <v>#REF!</v>
      </c>
      <c r="P63" s="4" t="e">
        <f>SUMIF(#REF!,'BS-IS Outputs (Qrtly)'!P$7,#REF!)</f>
        <v>#REF!</v>
      </c>
      <c r="Q63" s="4" t="e">
        <f>SUMIF(#REF!,'BS-IS Outputs (Qrtly)'!Q$7,#REF!)</f>
        <v>#REF!</v>
      </c>
      <c r="R63" s="4" t="e">
        <f>SUMIF(#REF!,'BS-IS Outputs (Qrtly)'!R$7,#REF!)</f>
        <v>#REF!</v>
      </c>
      <c r="S63" s="4" t="e">
        <f>SUMIF(#REF!,'BS-IS Outputs (Qrtly)'!S$7,#REF!)</f>
        <v>#REF!</v>
      </c>
      <c r="T63" s="4" t="e">
        <f>SUMIF(#REF!,'BS-IS Outputs (Qrtly)'!T$7,#REF!)</f>
        <v>#REF!</v>
      </c>
      <c r="U63" s="4" t="e">
        <f>SUMIF(#REF!,'BS-IS Outputs (Qrtly)'!U$7,#REF!)</f>
        <v>#REF!</v>
      </c>
      <c r="V63" s="4" t="e">
        <f>SUMIF(#REF!,'BS-IS Outputs (Qrtly)'!V$7,#REF!)</f>
        <v>#REF!</v>
      </c>
      <c r="W63" s="4" t="e">
        <f>SUMIF(#REF!,'BS-IS Outputs (Qrtly)'!W$7,#REF!)</f>
        <v>#REF!</v>
      </c>
      <c r="X63" s="4" t="e">
        <f>SUMIF(#REF!,'BS-IS Outputs (Qrtly)'!X$7,#REF!)</f>
        <v>#REF!</v>
      </c>
      <c r="Y63" s="4" t="e">
        <f>SUMIF(#REF!,'BS-IS Outputs (Qrtly)'!Y$7,#REF!)</f>
        <v>#REF!</v>
      </c>
      <c r="Z63" s="4" t="e">
        <f>SUMIF(#REF!,'BS-IS Outputs (Qrtly)'!Z$7,#REF!)</f>
        <v>#REF!</v>
      </c>
      <c r="AA63" s="2"/>
    </row>
    <row r="64" spans="2:28" s="1" customFormat="1">
      <c r="B64" s="27" t="s">
        <v>18</v>
      </c>
      <c r="C64" s="4" t="e">
        <f>SUMIF(#REF!,'BS-IS Outputs (Qrtly)'!C$7,#REF!)</f>
        <v>#REF!</v>
      </c>
      <c r="D64" s="4" t="e">
        <f>SUMIF(#REF!,'BS-IS Outputs (Qrtly)'!D$7,#REF!)</f>
        <v>#REF!</v>
      </c>
      <c r="E64" s="4" t="e">
        <f>SUMIF(#REF!,'BS-IS Outputs (Qrtly)'!E$7,#REF!)</f>
        <v>#REF!</v>
      </c>
      <c r="F64" s="4" t="e">
        <f>SUMIF(#REF!,'BS-IS Outputs (Qrtly)'!F$7,#REF!)</f>
        <v>#REF!</v>
      </c>
      <c r="G64" s="4" t="e">
        <f>SUMIF(#REF!,'BS-IS Outputs (Qrtly)'!G$7,#REF!)</f>
        <v>#REF!</v>
      </c>
      <c r="H64" s="4" t="e">
        <f>SUMIF(#REF!,'BS-IS Outputs (Qrtly)'!H$7,#REF!)</f>
        <v>#REF!</v>
      </c>
      <c r="I64" s="4" t="e">
        <f>SUMIF(#REF!,'BS-IS Outputs (Qrtly)'!I$7,#REF!)</f>
        <v>#REF!</v>
      </c>
      <c r="J64" s="4" t="e">
        <f>SUMIF(#REF!,'BS-IS Outputs (Qrtly)'!J$7,#REF!)</f>
        <v>#REF!</v>
      </c>
      <c r="K64" s="4" t="e">
        <f>SUMIF(#REF!,'BS-IS Outputs (Qrtly)'!K$7,#REF!)</f>
        <v>#REF!</v>
      </c>
      <c r="L64" s="4" t="e">
        <f>SUMIF(#REF!,'BS-IS Outputs (Qrtly)'!L$7,#REF!)</f>
        <v>#REF!</v>
      </c>
      <c r="M64" s="4" t="e">
        <f>SUMIF(#REF!,'BS-IS Outputs (Qrtly)'!M$7,#REF!)</f>
        <v>#REF!</v>
      </c>
      <c r="N64" s="4" t="e">
        <f>SUMIF(#REF!,'BS-IS Outputs (Qrtly)'!N$7,#REF!)</f>
        <v>#REF!</v>
      </c>
      <c r="O64" s="4" t="e">
        <f>SUMIF(#REF!,'BS-IS Outputs (Qrtly)'!O$7,#REF!)</f>
        <v>#REF!</v>
      </c>
      <c r="P64" s="4" t="e">
        <f>SUMIF(#REF!,'BS-IS Outputs (Qrtly)'!P$7,#REF!)</f>
        <v>#REF!</v>
      </c>
      <c r="Q64" s="4" t="e">
        <f>SUMIF(#REF!,'BS-IS Outputs (Qrtly)'!Q$7,#REF!)</f>
        <v>#REF!</v>
      </c>
      <c r="R64" s="4" t="e">
        <f>SUMIF(#REF!,'BS-IS Outputs (Qrtly)'!R$7,#REF!)</f>
        <v>#REF!</v>
      </c>
      <c r="S64" s="4" t="e">
        <f>SUMIF(#REF!,'BS-IS Outputs (Qrtly)'!S$7,#REF!)</f>
        <v>#REF!</v>
      </c>
      <c r="T64" s="4" t="e">
        <f>SUMIF(#REF!,'BS-IS Outputs (Qrtly)'!T$7,#REF!)</f>
        <v>#REF!</v>
      </c>
      <c r="U64" s="4" t="e">
        <f>SUMIF(#REF!,'BS-IS Outputs (Qrtly)'!U$7,#REF!)</f>
        <v>#REF!</v>
      </c>
      <c r="V64" s="4" t="e">
        <f>SUMIF(#REF!,'BS-IS Outputs (Qrtly)'!V$7,#REF!)</f>
        <v>#REF!</v>
      </c>
      <c r="W64" s="4" t="e">
        <f>SUMIF(#REF!,'BS-IS Outputs (Qrtly)'!W$7,#REF!)</f>
        <v>#REF!</v>
      </c>
      <c r="X64" s="4" t="e">
        <f>SUMIF(#REF!,'BS-IS Outputs (Qrtly)'!X$7,#REF!)</f>
        <v>#REF!</v>
      </c>
      <c r="Y64" s="4" t="e">
        <f>SUMIF(#REF!,'BS-IS Outputs (Qrtly)'!Y$7,#REF!)</f>
        <v>#REF!</v>
      </c>
      <c r="Z64" s="4" t="e">
        <f>SUMIF(#REF!,'BS-IS Outputs (Qrtly)'!Z$7,#REF!)</f>
        <v>#REF!</v>
      </c>
      <c r="AA64" s="2"/>
      <c r="AB64" s="2"/>
    </row>
    <row r="65" spans="2:28" s="1" customFormat="1">
      <c r="B65" s="27" t="s">
        <v>17</v>
      </c>
      <c r="C65" s="4" t="e">
        <f>SUMIF(#REF!,'BS-IS Outputs (Qrtly)'!C$7,#REF!)</f>
        <v>#REF!</v>
      </c>
      <c r="D65" s="4" t="e">
        <f>SUMIF(#REF!,'BS-IS Outputs (Qrtly)'!D$7,#REF!)</f>
        <v>#REF!</v>
      </c>
      <c r="E65" s="4" t="e">
        <f>SUMIF(#REF!,'BS-IS Outputs (Qrtly)'!E$7,#REF!)</f>
        <v>#REF!</v>
      </c>
      <c r="F65" s="4" t="e">
        <f>SUMIF(#REF!,'BS-IS Outputs (Qrtly)'!F$7,#REF!)</f>
        <v>#REF!</v>
      </c>
      <c r="G65" s="4" t="e">
        <f>SUMIF(#REF!,'BS-IS Outputs (Qrtly)'!G$7,#REF!)</f>
        <v>#REF!</v>
      </c>
      <c r="H65" s="4" t="e">
        <f>SUMIF(#REF!,'BS-IS Outputs (Qrtly)'!H$7,#REF!)</f>
        <v>#REF!</v>
      </c>
      <c r="I65" s="4" t="e">
        <f>SUMIF(#REF!,'BS-IS Outputs (Qrtly)'!I$7,#REF!)</f>
        <v>#REF!</v>
      </c>
      <c r="J65" s="4" t="e">
        <f>SUMIF(#REF!,'BS-IS Outputs (Qrtly)'!J$7,#REF!)</f>
        <v>#REF!</v>
      </c>
      <c r="K65" s="4" t="e">
        <f>SUMIF(#REF!,'BS-IS Outputs (Qrtly)'!K$7,#REF!)</f>
        <v>#REF!</v>
      </c>
      <c r="L65" s="4" t="e">
        <f>SUMIF(#REF!,'BS-IS Outputs (Qrtly)'!L$7,#REF!)</f>
        <v>#REF!</v>
      </c>
      <c r="M65" s="4" t="e">
        <f>SUMIF(#REF!,'BS-IS Outputs (Qrtly)'!M$7,#REF!)</f>
        <v>#REF!</v>
      </c>
      <c r="N65" s="4" t="e">
        <f>SUMIF(#REF!,'BS-IS Outputs (Qrtly)'!N$7,#REF!)</f>
        <v>#REF!</v>
      </c>
      <c r="O65" s="4" t="e">
        <f>SUMIF(#REF!,'BS-IS Outputs (Qrtly)'!O$7,#REF!)</f>
        <v>#REF!</v>
      </c>
      <c r="P65" s="4" t="e">
        <f>SUMIF(#REF!,'BS-IS Outputs (Qrtly)'!P$7,#REF!)</f>
        <v>#REF!</v>
      </c>
      <c r="Q65" s="4" t="e">
        <f>SUMIF(#REF!,'BS-IS Outputs (Qrtly)'!Q$7,#REF!)</f>
        <v>#REF!</v>
      </c>
      <c r="R65" s="4" t="e">
        <f>SUMIF(#REF!,'BS-IS Outputs (Qrtly)'!R$7,#REF!)</f>
        <v>#REF!</v>
      </c>
      <c r="S65" s="4" t="e">
        <f>SUMIF(#REF!,'BS-IS Outputs (Qrtly)'!S$7,#REF!)</f>
        <v>#REF!</v>
      </c>
      <c r="T65" s="4" t="e">
        <f>SUMIF(#REF!,'BS-IS Outputs (Qrtly)'!T$7,#REF!)</f>
        <v>#REF!</v>
      </c>
      <c r="U65" s="4" t="e">
        <f>SUMIF(#REF!,'BS-IS Outputs (Qrtly)'!U$7,#REF!)</f>
        <v>#REF!</v>
      </c>
      <c r="V65" s="4" t="e">
        <f>SUMIF(#REF!,'BS-IS Outputs (Qrtly)'!V$7,#REF!)</f>
        <v>#REF!</v>
      </c>
      <c r="W65" s="4" t="e">
        <f>SUMIF(#REF!,'BS-IS Outputs (Qrtly)'!W$7,#REF!)</f>
        <v>#REF!</v>
      </c>
      <c r="X65" s="4" t="e">
        <f>SUMIF(#REF!,'BS-IS Outputs (Qrtly)'!X$7,#REF!)</f>
        <v>#REF!</v>
      </c>
      <c r="Y65" s="4" t="e">
        <f>SUMIF(#REF!,'BS-IS Outputs (Qrtly)'!Y$7,#REF!)</f>
        <v>#REF!</v>
      </c>
      <c r="Z65" s="4" t="e">
        <f>SUMIF(#REF!,'BS-IS Outputs (Qrtly)'!Z$7,#REF!)</f>
        <v>#REF!</v>
      </c>
      <c r="AA65" s="2"/>
    </row>
    <row r="66" spans="2:28" s="1" customFormat="1">
      <c r="B66" s="27" t="s">
        <v>16</v>
      </c>
      <c r="C66" s="4" t="e">
        <f>SUMIF(#REF!,'BS-IS Outputs (Qrtly)'!C$7,#REF!)</f>
        <v>#REF!</v>
      </c>
      <c r="D66" s="4" t="e">
        <f>SUMIF(#REF!,'BS-IS Outputs (Qrtly)'!D$7,#REF!)</f>
        <v>#REF!</v>
      </c>
      <c r="E66" s="4" t="e">
        <f>SUMIF(#REF!,'BS-IS Outputs (Qrtly)'!E$7,#REF!)</f>
        <v>#REF!</v>
      </c>
      <c r="F66" s="4" t="e">
        <f>SUMIF(#REF!,'BS-IS Outputs (Qrtly)'!F$7,#REF!)</f>
        <v>#REF!</v>
      </c>
      <c r="G66" s="4" t="e">
        <f>SUMIF(#REF!,'BS-IS Outputs (Qrtly)'!G$7,#REF!)</f>
        <v>#REF!</v>
      </c>
      <c r="H66" s="4" t="e">
        <f>SUMIF(#REF!,'BS-IS Outputs (Qrtly)'!H$7,#REF!)</f>
        <v>#REF!</v>
      </c>
      <c r="I66" s="4" t="e">
        <f>SUMIF(#REF!,'BS-IS Outputs (Qrtly)'!I$7,#REF!)</f>
        <v>#REF!</v>
      </c>
      <c r="J66" s="4" t="e">
        <f>SUMIF(#REF!,'BS-IS Outputs (Qrtly)'!J$7,#REF!)</f>
        <v>#REF!</v>
      </c>
      <c r="K66" s="4" t="e">
        <f>SUMIF(#REF!,'BS-IS Outputs (Qrtly)'!K$7,#REF!)</f>
        <v>#REF!</v>
      </c>
      <c r="L66" s="4" t="e">
        <f>SUMIF(#REF!,'BS-IS Outputs (Qrtly)'!L$7,#REF!)</f>
        <v>#REF!</v>
      </c>
      <c r="M66" s="4" t="e">
        <f>SUMIF(#REF!,'BS-IS Outputs (Qrtly)'!M$7,#REF!)</f>
        <v>#REF!</v>
      </c>
      <c r="N66" s="4" t="e">
        <f>SUMIF(#REF!,'BS-IS Outputs (Qrtly)'!N$7,#REF!)</f>
        <v>#REF!</v>
      </c>
      <c r="O66" s="4" t="e">
        <f>SUMIF(#REF!,'BS-IS Outputs (Qrtly)'!O$7,#REF!)</f>
        <v>#REF!</v>
      </c>
      <c r="P66" s="4" t="e">
        <f>SUMIF(#REF!,'BS-IS Outputs (Qrtly)'!P$7,#REF!)</f>
        <v>#REF!</v>
      </c>
      <c r="Q66" s="4" t="e">
        <f>SUMIF(#REF!,'BS-IS Outputs (Qrtly)'!Q$7,#REF!)</f>
        <v>#REF!</v>
      </c>
      <c r="R66" s="4" t="e">
        <f>SUMIF(#REF!,'BS-IS Outputs (Qrtly)'!R$7,#REF!)</f>
        <v>#REF!</v>
      </c>
      <c r="S66" s="4" t="e">
        <f>SUMIF(#REF!,'BS-IS Outputs (Qrtly)'!S$7,#REF!)</f>
        <v>#REF!</v>
      </c>
      <c r="T66" s="4" t="e">
        <f>SUMIF(#REF!,'BS-IS Outputs (Qrtly)'!T$7,#REF!)</f>
        <v>#REF!</v>
      </c>
      <c r="U66" s="4" t="e">
        <f>SUMIF(#REF!,'BS-IS Outputs (Qrtly)'!U$7,#REF!)</f>
        <v>#REF!</v>
      </c>
      <c r="V66" s="4" t="e">
        <f>SUMIF(#REF!,'BS-IS Outputs (Qrtly)'!V$7,#REF!)</f>
        <v>#REF!</v>
      </c>
      <c r="W66" s="4" t="e">
        <f>SUMIF(#REF!,'BS-IS Outputs (Qrtly)'!W$7,#REF!)</f>
        <v>#REF!</v>
      </c>
      <c r="X66" s="4" t="e">
        <f>SUMIF(#REF!,'BS-IS Outputs (Qrtly)'!X$7,#REF!)</f>
        <v>#REF!</v>
      </c>
      <c r="Y66" s="4" t="e">
        <f>SUMIF(#REF!,'BS-IS Outputs (Qrtly)'!Y$7,#REF!)</f>
        <v>#REF!</v>
      </c>
      <c r="Z66" s="4" t="e">
        <f>SUMIF(#REF!,'BS-IS Outputs (Qrtly)'!Z$7,#REF!)</f>
        <v>#REF!</v>
      </c>
      <c r="AA66" s="2"/>
      <c r="AB66" s="2"/>
    </row>
    <row r="67" spans="2:28" s="1" customFormat="1">
      <c r="B67" s="27" t="s">
        <v>12</v>
      </c>
      <c r="C67" s="4" t="e">
        <f>SUMIF(#REF!,'BS-IS Outputs (Qrtly)'!C$7,#REF!)</f>
        <v>#REF!</v>
      </c>
      <c r="D67" s="4" t="e">
        <f>SUMIF(#REF!,'BS-IS Outputs (Qrtly)'!D$7,#REF!)</f>
        <v>#REF!</v>
      </c>
      <c r="E67" s="4" t="e">
        <f>SUMIF(#REF!,'BS-IS Outputs (Qrtly)'!E$7,#REF!)</f>
        <v>#REF!</v>
      </c>
      <c r="F67" s="4" t="e">
        <f>SUMIF(#REF!,'BS-IS Outputs (Qrtly)'!F$7,#REF!)</f>
        <v>#REF!</v>
      </c>
      <c r="G67" s="4" t="e">
        <f>SUMIF(#REF!,'BS-IS Outputs (Qrtly)'!G$7,#REF!)</f>
        <v>#REF!</v>
      </c>
      <c r="H67" s="4" t="e">
        <f>SUMIF(#REF!,'BS-IS Outputs (Qrtly)'!H$7,#REF!)</f>
        <v>#REF!</v>
      </c>
      <c r="I67" s="4" t="e">
        <f>SUMIF(#REF!,'BS-IS Outputs (Qrtly)'!I$7,#REF!)</f>
        <v>#REF!</v>
      </c>
      <c r="J67" s="4" t="e">
        <f>SUMIF(#REF!,'BS-IS Outputs (Qrtly)'!J$7,#REF!)</f>
        <v>#REF!</v>
      </c>
      <c r="K67" s="4" t="e">
        <f>SUMIF(#REF!,'BS-IS Outputs (Qrtly)'!K$7,#REF!)</f>
        <v>#REF!</v>
      </c>
      <c r="L67" s="4" t="e">
        <f>SUMIF(#REF!,'BS-IS Outputs (Qrtly)'!L$7,#REF!)</f>
        <v>#REF!</v>
      </c>
      <c r="M67" s="4" t="e">
        <f>SUMIF(#REF!,'BS-IS Outputs (Qrtly)'!M$7,#REF!)</f>
        <v>#REF!</v>
      </c>
      <c r="N67" s="4" t="e">
        <f>SUMIF(#REF!,'BS-IS Outputs (Qrtly)'!N$7,#REF!)</f>
        <v>#REF!</v>
      </c>
      <c r="O67" s="4" t="e">
        <f>SUMIF(#REF!,'BS-IS Outputs (Qrtly)'!O$7,#REF!)</f>
        <v>#REF!</v>
      </c>
      <c r="P67" s="4" t="e">
        <f>SUMIF(#REF!,'BS-IS Outputs (Qrtly)'!P$7,#REF!)</f>
        <v>#REF!</v>
      </c>
      <c r="Q67" s="4" t="e">
        <f>SUMIF(#REF!,'BS-IS Outputs (Qrtly)'!Q$7,#REF!)</f>
        <v>#REF!</v>
      </c>
      <c r="R67" s="4" t="e">
        <f>SUMIF(#REF!,'BS-IS Outputs (Qrtly)'!R$7,#REF!)</f>
        <v>#REF!</v>
      </c>
      <c r="S67" s="4" t="e">
        <f>SUMIF(#REF!,'BS-IS Outputs (Qrtly)'!S$7,#REF!)</f>
        <v>#REF!</v>
      </c>
      <c r="T67" s="4" t="e">
        <f>SUMIF(#REF!,'BS-IS Outputs (Qrtly)'!T$7,#REF!)</f>
        <v>#REF!</v>
      </c>
      <c r="U67" s="4" t="e">
        <f>SUMIF(#REF!,'BS-IS Outputs (Qrtly)'!U$7,#REF!)</f>
        <v>#REF!</v>
      </c>
      <c r="V67" s="4" t="e">
        <f>SUMIF(#REF!,'BS-IS Outputs (Qrtly)'!V$7,#REF!)</f>
        <v>#REF!</v>
      </c>
      <c r="W67" s="4" t="e">
        <f>SUMIF(#REF!,'BS-IS Outputs (Qrtly)'!W$7,#REF!)</f>
        <v>#REF!</v>
      </c>
      <c r="X67" s="4" t="e">
        <f>SUMIF(#REF!,'BS-IS Outputs (Qrtly)'!X$7,#REF!)</f>
        <v>#REF!</v>
      </c>
      <c r="Y67" s="4" t="e">
        <f>SUMIF(#REF!,'BS-IS Outputs (Qrtly)'!Y$7,#REF!)</f>
        <v>#REF!</v>
      </c>
      <c r="Z67" s="4" t="e">
        <f>SUMIF(#REF!,'BS-IS Outputs (Qrtly)'!Z$7,#REF!)</f>
        <v>#REF!</v>
      </c>
      <c r="AA67" s="2"/>
    </row>
    <row r="68" spans="2:28" s="1" customFormat="1">
      <c r="B68" s="27" t="s">
        <v>15</v>
      </c>
      <c r="C68" s="4" t="e">
        <f>SUMIF(#REF!,'BS-IS Outputs (Qrtly)'!C$7,#REF!)</f>
        <v>#REF!</v>
      </c>
      <c r="D68" s="4" t="e">
        <f>SUMIF(#REF!,'BS-IS Outputs (Qrtly)'!D$7,#REF!)</f>
        <v>#REF!</v>
      </c>
      <c r="E68" s="4" t="e">
        <f>SUMIF(#REF!,'BS-IS Outputs (Qrtly)'!E$7,#REF!)</f>
        <v>#REF!</v>
      </c>
      <c r="F68" s="4" t="e">
        <f>SUMIF(#REF!,'BS-IS Outputs (Qrtly)'!F$7,#REF!)</f>
        <v>#REF!</v>
      </c>
      <c r="G68" s="4" t="e">
        <f>SUMIF(#REF!,'BS-IS Outputs (Qrtly)'!G$7,#REF!)</f>
        <v>#REF!</v>
      </c>
      <c r="H68" s="4" t="e">
        <f>SUMIF(#REF!,'BS-IS Outputs (Qrtly)'!H$7,#REF!)</f>
        <v>#REF!</v>
      </c>
      <c r="I68" s="4" t="e">
        <f>SUMIF(#REF!,'BS-IS Outputs (Qrtly)'!I$7,#REF!)</f>
        <v>#REF!</v>
      </c>
      <c r="J68" s="4" t="e">
        <f>SUMIF(#REF!,'BS-IS Outputs (Qrtly)'!J$7,#REF!)</f>
        <v>#REF!</v>
      </c>
      <c r="K68" s="4" t="e">
        <f>SUMIF(#REF!,'BS-IS Outputs (Qrtly)'!K$7,#REF!)</f>
        <v>#REF!</v>
      </c>
      <c r="L68" s="4" t="e">
        <f>SUMIF(#REF!,'BS-IS Outputs (Qrtly)'!L$7,#REF!)</f>
        <v>#REF!</v>
      </c>
      <c r="M68" s="4" t="e">
        <f>SUMIF(#REF!,'BS-IS Outputs (Qrtly)'!M$7,#REF!)</f>
        <v>#REF!</v>
      </c>
      <c r="N68" s="4" t="e">
        <f>SUMIF(#REF!,'BS-IS Outputs (Qrtly)'!N$7,#REF!)</f>
        <v>#REF!</v>
      </c>
      <c r="O68" s="4" t="e">
        <f>SUMIF(#REF!,'BS-IS Outputs (Qrtly)'!O$7,#REF!)</f>
        <v>#REF!</v>
      </c>
      <c r="P68" s="4" t="e">
        <f>SUMIF(#REF!,'BS-IS Outputs (Qrtly)'!P$7,#REF!)</f>
        <v>#REF!</v>
      </c>
      <c r="Q68" s="4" t="e">
        <f>SUMIF(#REF!,'BS-IS Outputs (Qrtly)'!Q$7,#REF!)</f>
        <v>#REF!</v>
      </c>
      <c r="R68" s="4" t="e">
        <f>SUMIF(#REF!,'BS-IS Outputs (Qrtly)'!R$7,#REF!)</f>
        <v>#REF!</v>
      </c>
      <c r="S68" s="4" t="e">
        <f>SUMIF(#REF!,'BS-IS Outputs (Qrtly)'!S$7,#REF!)</f>
        <v>#REF!</v>
      </c>
      <c r="T68" s="4" t="e">
        <f>SUMIF(#REF!,'BS-IS Outputs (Qrtly)'!T$7,#REF!)</f>
        <v>#REF!</v>
      </c>
      <c r="U68" s="4" t="e">
        <f>SUMIF(#REF!,'BS-IS Outputs (Qrtly)'!U$7,#REF!)</f>
        <v>#REF!</v>
      </c>
      <c r="V68" s="4" t="e">
        <f>SUMIF(#REF!,'BS-IS Outputs (Qrtly)'!V$7,#REF!)</f>
        <v>#REF!</v>
      </c>
      <c r="W68" s="4" t="e">
        <f>SUMIF(#REF!,'BS-IS Outputs (Qrtly)'!W$7,#REF!)</f>
        <v>#REF!</v>
      </c>
      <c r="X68" s="4" t="e">
        <f>SUMIF(#REF!,'BS-IS Outputs (Qrtly)'!X$7,#REF!)</f>
        <v>#REF!</v>
      </c>
      <c r="Y68" s="4" t="e">
        <f>SUMIF(#REF!,'BS-IS Outputs (Qrtly)'!Y$7,#REF!)</f>
        <v>#REF!</v>
      </c>
      <c r="Z68" s="4" t="e">
        <f>SUMIF(#REF!,'BS-IS Outputs (Qrtly)'!Z$7,#REF!)</f>
        <v>#REF!</v>
      </c>
      <c r="AA68" s="2"/>
      <c r="AB68" s="2"/>
    </row>
    <row r="69" spans="2:28" s="1" customFormat="1">
      <c r="B69" s="27" t="s">
        <v>14</v>
      </c>
      <c r="C69" s="4" t="e">
        <f>SUMIF(#REF!,'BS-IS Outputs (Qrtly)'!C$7,#REF!)</f>
        <v>#REF!</v>
      </c>
      <c r="D69" s="4" t="e">
        <f>SUMIF(#REF!,'BS-IS Outputs (Qrtly)'!D$7,#REF!)</f>
        <v>#REF!</v>
      </c>
      <c r="E69" s="4" t="e">
        <f>SUMIF(#REF!,'BS-IS Outputs (Qrtly)'!E$7,#REF!)</f>
        <v>#REF!</v>
      </c>
      <c r="F69" s="4" t="e">
        <f>SUMIF(#REF!,'BS-IS Outputs (Qrtly)'!F$7,#REF!)</f>
        <v>#REF!</v>
      </c>
      <c r="G69" s="4" t="e">
        <f>SUMIF(#REF!,'BS-IS Outputs (Qrtly)'!G$7,#REF!)</f>
        <v>#REF!</v>
      </c>
      <c r="H69" s="4" t="e">
        <f>SUMIF(#REF!,'BS-IS Outputs (Qrtly)'!H$7,#REF!)</f>
        <v>#REF!</v>
      </c>
      <c r="I69" s="4" t="e">
        <f>SUMIF(#REF!,'BS-IS Outputs (Qrtly)'!I$7,#REF!)</f>
        <v>#REF!</v>
      </c>
      <c r="J69" s="4" t="e">
        <f>SUMIF(#REF!,'BS-IS Outputs (Qrtly)'!J$7,#REF!)</f>
        <v>#REF!</v>
      </c>
      <c r="K69" s="4" t="e">
        <f>SUMIF(#REF!,'BS-IS Outputs (Qrtly)'!K$7,#REF!)</f>
        <v>#REF!</v>
      </c>
      <c r="L69" s="4" t="e">
        <f>SUMIF(#REF!,'BS-IS Outputs (Qrtly)'!L$7,#REF!)</f>
        <v>#REF!</v>
      </c>
      <c r="M69" s="4" t="e">
        <f>SUMIF(#REF!,'BS-IS Outputs (Qrtly)'!M$7,#REF!)</f>
        <v>#REF!</v>
      </c>
      <c r="N69" s="4" t="e">
        <f>SUMIF(#REF!,'BS-IS Outputs (Qrtly)'!N$7,#REF!)</f>
        <v>#REF!</v>
      </c>
      <c r="O69" s="4" t="e">
        <f>SUMIF(#REF!,'BS-IS Outputs (Qrtly)'!O$7,#REF!)</f>
        <v>#REF!</v>
      </c>
      <c r="P69" s="4" t="e">
        <f>SUMIF(#REF!,'BS-IS Outputs (Qrtly)'!P$7,#REF!)</f>
        <v>#REF!</v>
      </c>
      <c r="Q69" s="4" t="e">
        <f>SUMIF(#REF!,'BS-IS Outputs (Qrtly)'!Q$7,#REF!)</f>
        <v>#REF!</v>
      </c>
      <c r="R69" s="4" t="e">
        <f>SUMIF(#REF!,'BS-IS Outputs (Qrtly)'!R$7,#REF!)</f>
        <v>#REF!</v>
      </c>
      <c r="S69" s="4" t="e">
        <f>SUMIF(#REF!,'BS-IS Outputs (Qrtly)'!S$7,#REF!)</f>
        <v>#REF!</v>
      </c>
      <c r="T69" s="4" t="e">
        <f>SUMIF(#REF!,'BS-IS Outputs (Qrtly)'!T$7,#REF!)</f>
        <v>#REF!</v>
      </c>
      <c r="U69" s="4" t="e">
        <f>SUMIF(#REF!,'BS-IS Outputs (Qrtly)'!U$7,#REF!)</f>
        <v>#REF!</v>
      </c>
      <c r="V69" s="4" t="e">
        <f>SUMIF(#REF!,'BS-IS Outputs (Qrtly)'!V$7,#REF!)</f>
        <v>#REF!</v>
      </c>
      <c r="W69" s="4" t="e">
        <f>SUMIF(#REF!,'BS-IS Outputs (Qrtly)'!W$7,#REF!)</f>
        <v>#REF!</v>
      </c>
      <c r="X69" s="4" t="e">
        <f>SUMIF(#REF!,'BS-IS Outputs (Qrtly)'!X$7,#REF!)</f>
        <v>#REF!</v>
      </c>
      <c r="Y69" s="4" t="e">
        <f>SUMIF(#REF!,'BS-IS Outputs (Qrtly)'!Y$7,#REF!)</f>
        <v>#REF!</v>
      </c>
      <c r="Z69" s="4" t="e">
        <f>SUMIF(#REF!,'BS-IS Outputs (Qrtly)'!Z$7,#REF!)</f>
        <v>#REF!</v>
      </c>
      <c r="AA69" s="2"/>
    </row>
    <row r="70" spans="2:28" s="1" customFormat="1" ht="17">
      <c r="B70" s="27" t="s">
        <v>13</v>
      </c>
      <c r="C70" s="7" t="e">
        <f>SUMIF(#REF!,'BS-IS Outputs (Qrtly)'!C$7,#REF!)</f>
        <v>#REF!</v>
      </c>
      <c r="D70" s="7" t="e">
        <f>SUMIF(#REF!,'BS-IS Outputs (Qrtly)'!D$7,#REF!)</f>
        <v>#REF!</v>
      </c>
      <c r="E70" s="7" t="e">
        <f>SUMIF(#REF!,'BS-IS Outputs (Qrtly)'!E$7,#REF!)</f>
        <v>#REF!</v>
      </c>
      <c r="F70" s="7" t="e">
        <f>SUMIF(#REF!,'BS-IS Outputs (Qrtly)'!F$7,#REF!)</f>
        <v>#REF!</v>
      </c>
      <c r="G70" s="7" t="e">
        <f>SUMIF(#REF!,'BS-IS Outputs (Qrtly)'!G$7,#REF!)</f>
        <v>#REF!</v>
      </c>
      <c r="H70" s="7" t="e">
        <f>SUMIF(#REF!,'BS-IS Outputs (Qrtly)'!H$7,#REF!)</f>
        <v>#REF!</v>
      </c>
      <c r="I70" s="7" t="e">
        <f>SUMIF(#REF!,'BS-IS Outputs (Qrtly)'!I$7,#REF!)</f>
        <v>#REF!</v>
      </c>
      <c r="J70" s="7" t="e">
        <f>SUMIF(#REF!,'BS-IS Outputs (Qrtly)'!J$7,#REF!)</f>
        <v>#REF!</v>
      </c>
      <c r="K70" s="7" t="e">
        <f>SUMIF(#REF!,'BS-IS Outputs (Qrtly)'!K$7,#REF!)</f>
        <v>#REF!</v>
      </c>
      <c r="L70" s="7" t="e">
        <f>SUMIF(#REF!,'BS-IS Outputs (Qrtly)'!L$7,#REF!)</f>
        <v>#REF!</v>
      </c>
      <c r="M70" s="7" t="e">
        <f>SUMIF(#REF!,'BS-IS Outputs (Qrtly)'!M$7,#REF!)</f>
        <v>#REF!</v>
      </c>
      <c r="N70" s="7" t="e">
        <f>SUMIF(#REF!,'BS-IS Outputs (Qrtly)'!N$7,#REF!)</f>
        <v>#REF!</v>
      </c>
      <c r="O70" s="7" t="e">
        <f>SUMIF(#REF!,'BS-IS Outputs (Qrtly)'!O$7,#REF!)</f>
        <v>#REF!</v>
      </c>
      <c r="P70" s="7" t="e">
        <f>SUMIF(#REF!,'BS-IS Outputs (Qrtly)'!P$7,#REF!)</f>
        <v>#REF!</v>
      </c>
      <c r="Q70" s="7" t="e">
        <f>SUMIF(#REF!,'BS-IS Outputs (Qrtly)'!Q$7,#REF!)</f>
        <v>#REF!</v>
      </c>
      <c r="R70" s="7" t="e">
        <f>SUMIF(#REF!,'BS-IS Outputs (Qrtly)'!R$7,#REF!)</f>
        <v>#REF!</v>
      </c>
      <c r="S70" s="7" t="e">
        <f>SUMIF(#REF!,'BS-IS Outputs (Qrtly)'!S$7,#REF!)</f>
        <v>#REF!</v>
      </c>
      <c r="T70" s="7" t="e">
        <f>SUMIF(#REF!,'BS-IS Outputs (Qrtly)'!T$7,#REF!)</f>
        <v>#REF!</v>
      </c>
      <c r="U70" s="7" t="e">
        <f>SUMIF(#REF!,'BS-IS Outputs (Qrtly)'!U$7,#REF!)</f>
        <v>#REF!</v>
      </c>
      <c r="V70" s="7" t="e">
        <f>SUMIF(#REF!,'BS-IS Outputs (Qrtly)'!V$7,#REF!)</f>
        <v>#REF!</v>
      </c>
      <c r="W70" s="7" t="e">
        <f>SUMIF(#REF!,'BS-IS Outputs (Qrtly)'!W$7,#REF!)</f>
        <v>#REF!</v>
      </c>
      <c r="X70" s="7" t="e">
        <f>SUMIF(#REF!,'BS-IS Outputs (Qrtly)'!X$7,#REF!)</f>
        <v>#REF!</v>
      </c>
      <c r="Y70" s="7" t="e">
        <f>SUMIF(#REF!,'BS-IS Outputs (Qrtly)'!Y$7,#REF!)</f>
        <v>#REF!</v>
      </c>
      <c r="Z70" s="7" t="e">
        <f>SUMIF(#REF!,'BS-IS Outputs (Qrtly)'!Z$7,#REF!)</f>
        <v>#REF!</v>
      </c>
      <c r="AA70" s="2"/>
    </row>
    <row r="71" spans="2:28" s="1" customFormat="1">
      <c r="B71" s="31" t="s">
        <v>39</v>
      </c>
      <c r="C71" s="61" t="e">
        <f>SUM(C56:C70)</f>
        <v>#REF!</v>
      </c>
      <c r="D71" s="61" t="e">
        <f t="shared" ref="D71:Z71" si="26">SUM(D56:D70)</f>
        <v>#REF!</v>
      </c>
      <c r="E71" s="61" t="e">
        <f t="shared" si="26"/>
        <v>#REF!</v>
      </c>
      <c r="F71" s="61" t="e">
        <f t="shared" si="26"/>
        <v>#REF!</v>
      </c>
      <c r="G71" s="61" t="e">
        <f t="shared" si="26"/>
        <v>#REF!</v>
      </c>
      <c r="H71" s="61" t="e">
        <f t="shared" si="26"/>
        <v>#REF!</v>
      </c>
      <c r="I71" s="61" t="e">
        <f t="shared" si="26"/>
        <v>#REF!</v>
      </c>
      <c r="J71" s="61" t="e">
        <f t="shared" si="26"/>
        <v>#REF!</v>
      </c>
      <c r="K71" s="61" t="e">
        <f t="shared" si="26"/>
        <v>#REF!</v>
      </c>
      <c r="L71" s="61" t="e">
        <f t="shared" si="26"/>
        <v>#REF!</v>
      </c>
      <c r="M71" s="61" t="e">
        <f t="shared" si="26"/>
        <v>#REF!</v>
      </c>
      <c r="N71" s="61" t="e">
        <f t="shared" si="26"/>
        <v>#REF!</v>
      </c>
      <c r="O71" s="61" t="e">
        <f t="shared" si="26"/>
        <v>#REF!</v>
      </c>
      <c r="P71" s="61" t="e">
        <f t="shared" si="26"/>
        <v>#REF!</v>
      </c>
      <c r="Q71" s="61" t="e">
        <f t="shared" si="26"/>
        <v>#REF!</v>
      </c>
      <c r="R71" s="61" t="e">
        <f t="shared" si="26"/>
        <v>#REF!</v>
      </c>
      <c r="S71" s="61" t="e">
        <f t="shared" si="26"/>
        <v>#REF!</v>
      </c>
      <c r="T71" s="61" t="e">
        <f t="shared" si="26"/>
        <v>#REF!</v>
      </c>
      <c r="U71" s="61" t="e">
        <f t="shared" si="26"/>
        <v>#REF!</v>
      </c>
      <c r="V71" s="61" t="e">
        <f t="shared" si="26"/>
        <v>#REF!</v>
      </c>
      <c r="W71" s="61" t="e">
        <f t="shared" si="26"/>
        <v>#REF!</v>
      </c>
      <c r="X71" s="61" t="e">
        <f t="shared" si="26"/>
        <v>#REF!</v>
      </c>
      <c r="Y71" s="61" t="e">
        <f t="shared" si="26"/>
        <v>#REF!</v>
      </c>
      <c r="Z71" s="61" t="e">
        <f t="shared" si="26"/>
        <v>#REF!</v>
      </c>
      <c r="AA71" s="2"/>
    </row>
    <row r="72" spans="2:28" s="1" customFormat="1" ht="5" customHeight="1">
      <c r="B72" s="21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"/>
    </row>
    <row r="73" spans="2:28" s="1" customFormat="1">
      <c r="B73" s="82" t="s">
        <v>88</v>
      </c>
      <c r="C73" s="61" t="e">
        <f>SUM(C54,C71)</f>
        <v>#REF!</v>
      </c>
      <c r="D73" s="61" t="e">
        <f>SUM(D54,D71)</f>
        <v>#REF!</v>
      </c>
      <c r="E73" s="61" t="e">
        <f t="shared" ref="E73:Z73" si="27">SUM(E54,E71)</f>
        <v>#REF!</v>
      </c>
      <c r="F73" s="61" t="e">
        <f t="shared" si="27"/>
        <v>#REF!</v>
      </c>
      <c r="G73" s="61" t="e">
        <f t="shared" si="27"/>
        <v>#REF!</v>
      </c>
      <c r="H73" s="61" t="e">
        <f t="shared" si="27"/>
        <v>#REF!</v>
      </c>
      <c r="I73" s="61" t="e">
        <f t="shared" si="27"/>
        <v>#REF!</v>
      </c>
      <c r="J73" s="61" t="e">
        <f t="shared" si="27"/>
        <v>#REF!</v>
      </c>
      <c r="K73" s="61" t="e">
        <f t="shared" si="27"/>
        <v>#REF!</v>
      </c>
      <c r="L73" s="61" t="e">
        <f t="shared" si="27"/>
        <v>#REF!</v>
      </c>
      <c r="M73" s="61" t="e">
        <f t="shared" si="27"/>
        <v>#REF!</v>
      </c>
      <c r="N73" s="61" t="e">
        <f t="shared" si="27"/>
        <v>#REF!</v>
      </c>
      <c r="O73" s="61" t="e">
        <f t="shared" si="27"/>
        <v>#REF!</v>
      </c>
      <c r="P73" s="61" t="e">
        <f t="shared" si="27"/>
        <v>#REF!</v>
      </c>
      <c r="Q73" s="61" t="e">
        <f t="shared" si="27"/>
        <v>#REF!</v>
      </c>
      <c r="R73" s="61" t="e">
        <f t="shared" si="27"/>
        <v>#REF!</v>
      </c>
      <c r="S73" s="61" t="e">
        <f t="shared" si="27"/>
        <v>#REF!</v>
      </c>
      <c r="T73" s="61" t="e">
        <f t="shared" si="27"/>
        <v>#REF!</v>
      </c>
      <c r="U73" s="61" t="e">
        <f t="shared" si="27"/>
        <v>#REF!</v>
      </c>
      <c r="V73" s="61" t="e">
        <f t="shared" si="27"/>
        <v>#REF!</v>
      </c>
      <c r="W73" s="61" t="e">
        <f t="shared" si="27"/>
        <v>#REF!</v>
      </c>
      <c r="X73" s="61" t="e">
        <f t="shared" si="27"/>
        <v>#REF!</v>
      </c>
      <c r="Y73" s="61" t="e">
        <f t="shared" si="27"/>
        <v>#REF!</v>
      </c>
      <c r="Z73" s="61" t="e">
        <f t="shared" si="27"/>
        <v>#REF!</v>
      </c>
      <c r="AA73" s="2"/>
    </row>
    <row r="74" spans="2:28" s="1" customFormat="1" ht="5" customHeight="1">
      <c r="B74" s="21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"/>
    </row>
    <row r="75" spans="2:28" s="1" customFormat="1">
      <c r="B75" s="27" t="s">
        <v>50</v>
      </c>
      <c r="C75" s="4" t="e">
        <f>SUMIF(#REF!,'BS-IS Outputs (Qrtly)'!C$7,#REF!)</f>
        <v>#REF!</v>
      </c>
      <c r="D75" s="4" t="e">
        <f>SUMIF(#REF!,'BS-IS Outputs (Qrtly)'!D$7,#REF!)</f>
        <v>#REF!</v>
      </c>
      <c r="E75" s="4" t="e">
        <f>SUMIF(#REF!,'BS-IS Outputs (Qrtly)'!E$7,#REF!)</f>
        <v>#REF!</v>
      </c>
      <c r="F75" s="4" t="e">
        <f>SUMIF(#REF!,'BS-IS Outputs (Qrtly)'!F$7,#REF!)</f>
        <v>#REF!</v>
      </c>
      <c r="G75" s="4" t="e">
        <f>SUMIF(#REF!,'BS-IS Outputs (Qrtly)'!G$7,#REF!)</f>
        <v>#REF!</v>
      </c>
      <c r="H75" s="4" t="e">
        <f>SUMIF(#REF!,'BS-IS Outputs (Qrtly)'!H$7,#REF!)</f>
        <v>#REF!</v>
      </c>
      <c r="I75" s="4" t="e">
        <f>SUMIF(#REF!,'BS-IS Outputs (Qrtly)'!I$7,#REF!)</f>
        <v>#REF!</v>
      </c>
      <c r="J75" s="4" t="e">
        <f>SUMIF(#REF!,'BS-IS Outputs (Qrtly)'!J$7,#REF!)</f>
        <v>#REF!</v>
      </c>
      <c r="K75" s="4" t="e">
        <f>SUMIF(#REF!,'BS-IS Outputs (Qrtly)'!K$7,#REF!)</f>
        <v>#REF!</v>
      </c>
      <c r="L75" s="4" t="e">
        <f>SUMIF(#REF!,'BS-IS Outputs (Qrtly)'!L$7,#REF!)</f>
        <v>#REF!</v>
      </c>
      <c r="M75" s="4" t="e">
        <f>SUMIF(#REF!,'BS-IS Outputs (Qrtly)'!M$7,#REF!)</f>
        <v>#REF!</v>
      </c>
      <c r="N75" s="4" t="e">
        <f>SUMIF(#REF!,'BS-IS Outputs (Qrtly)'!N$7,#REF!)</f>
        <v>#REF!</v>
      </c>
      <c r="O75" s="4" t="e">
        <f>SUMIF(#REF!,'BS-IS Outputs (Qrtly)'!O$7,#REF!)</f>
        <v>#REF!</v>
      </c>
      <c r="P75" s="4" t="e">
        <f>SUMIF(#REF!,'BS-IS Outputs (Qrtly)'!P$7,#REF!)</f>
        <v>#REF!</v>
      </c>
      <c r="Q75" s="4" t="e">
        <f>SUMIF(#REF!,'BS-IS Outputs (Qrtly)'!Q$7,#REF!)</f>
        <v>#REF!</v>
      </c>
      <c r="R75" s="4" t="e">
        <f>SUMIF(#REF!,'BS-IS Outputs (Qrtly)'!R$7,#REF!)</f>
        <v>#REF!</v>
      </c>
      <c r="S75" s="4" t="e">
        <f>SUMIF(#REF!,'BS-IS Outputs (Qrtly)'!S$7,#REF!)</f>
        <v>#REF!</v>
      </c>
      <c r="T75" s="4" t="e">
        <f>SUMIF(#REF!,'BS-IS Outputs (Qrtly)'!T$7,#REF!)</f>
        <v>#REF!</v>
      </c>
      <c r="U75" s="4" t="e">
        <f>SUMIF(#REF!,'BS-IS Outputs (Qrtly)'!U$7,#REF!)</f>
        <v>#REF!</v>
      </c>
      <c r="V75" s="4" t="e">
        <f>SUMIF(#REF!,'BS-IS Outputs (Qrtly)'!V$7,#REF!)</f>
        <v>#REF!</v>
      </c>
      <c r="W75" s="4" t="e">
        <f>SUMIF(#REF!,'BS-IS Outputs (Qrtly)'!W$7,#REF!)</f>
        <v>#REF!</v>
      </c>
      <c r="X75" s="4" t="e">
        <f>SUMIF(#REF!,'BS-IS Outputs (Qrtly)'!X$7,#REF!)</f>
        <v>#REF!</v>
      </c>
      <c r="Y75" s="4" t="e">
        <f>SUMIF(#REF!,'BS-IS Outputs (Qrtly)'!Y$7,#REF!)</f>
        <v>#REF!</v>
      </c>
      <c r="Z75" s="4" t="e">
        <f>SUMIF(#REF!,'BS-IS Outputs (Qrtly)'!Z$7,#REF!)</f>
        <v>#REF!</v>
      </c>
      <c r="AA75" s="2"/>
    </row>
    <row r="76" spans="2:28" s="1" customFormat="1" ht="17">
      <c r="B76" s="27" t="s">
        <v>9</v>
      </c>
      <c r="C76" s="7" t="e">
        <f>SUMIF(#REF!,'BS-IS Outputs (Qrtly)'!C$7,#REF!)</f>
        <v>#REF!</v>
      </c>
      <c r="D76" s="7" t="e">
        <f>SUMIF(#REF!,'BS-IS Outputs (Qrtly)'!D$7,#REF!)</f>
        <v>#REF!</v>
      </c>
      <c r="E76" s="7" t="e">
        <f>SUMIF(#REF!,'BS-IS Outputs (Qrtly)'!E$7,#REF!)</f>
        <v>#REF!</v>
      </c>
      <c r="F76" s="7" t="e">
        <f>SUMIF(#REF!,'BS-IS Outputs (Qrtly)'!F$7,#REF!)</f>
        <v>#REF!</v>
      </c>
      <c r="G76" s="7" t="e">
        <f>SUMIF(#REF!,'BS-IS Outputs (Qrtly)'!G$7,#REF!)</f>
        <v>#REF!</v>
      </c>
      <c r="H76" s="7" t="e">
        <f>SUMIF(#REF!,'BS-IS Outputs (Qrtly)'!H$7,#REF!)</f>
        <v>#REF!</v>
      </c>
      <c r="I76" s="7" t="e">
        <f>SUMIF(#REF!,'BS-IS Outputs (Qrtly)'!I$7,#REF!)</f>
        <v>#REF!</v>
      </c>
      <c r="J76" s="7" t="e">
        <f>SUMIF(#REF!,'BS-IS Outputs (Qrtly)'!J$7,#REF!)</f>
        <v>#REF!</v>
      </c>
      <c r="K76" s="7" t="e">
        <f>SUMIF(#REF!,'BS-IS Outputs (Qrtly)'!K$7,#REF!)</f>
        <v>#REF!</v>
      </c>
      <c r="L76" s="7" t="e">
        <f>SUMIF(#REF!,'BS-IS Outputs (Qrtly)'!L$7,#REF!)</f>
        <v>#REF!</v>
      </c>
      <c r="M76" s="7" t="e">
        <f>SUMIF(#REF!,'BS-IS Outputs (Qrtly)'!M$7,#REF!)</f>
        <v>#REF!</v>
      </c>
      <c r="N76" s="7" t="e">
        <f>SUMIF(#REF!,'BS-IS Outputs (Qrtly)'!N$7,#REF!)</f>
        <v>#REF!</v>
      </c>
      <c r="O76" s="7" t="e">
        <f>SUMIF(#REF!,'BS-IS Outputs (Qrtly)'!O$7,#REF!)</f>
        <v>#REF!</v>
      </c>
      <c r="P76" s="7" t="e">
        <f>SUMIF(#REF!,'BS-IS Outputs (Qrtly)'!P$7,#REF!)</f>
        <v>#REF!</v>
      </c>
      <c r="Q76" s="7" t="e">
        <f>SUMIF(#REF!,'BS-IS Outputs (Qrtly)'!Q$7,#REF!)</f>
        <v>#REF!</v>
      </c>
      <c r="R76" s="7" t="e">
        <f>SUMIF(#REF!,'BS-IS Outputs (Qrtly)'!R$7,#REF!)</f>
        <v>#REF!</v>
      </c>
      <c r="S76" s="7" t="e">
        <f>SUMIF(#REF!,'BS-IS Outputs (Qrtly)'!S$7,#REF!)</f>
        <v>#REF!</v>
      </c>
      <c r="T76" s="7" t="e">
        <f>SUMIF(#REF!,'BS-IS Outputs (Qrtly)'!T$7,#REF!)</f>
        <v>#REF!</v>
      </c>
      <c r="U76" s="7" t="e">
        <f>SUMIF(#REF!,'BS-IS Outputs (Qrtly)'!U$7,#REF!)</f>
        <v>#REF!</v>
      </c>
      <c r="V76" s="7" t="e">
        <f>SUMIF(#REF!,'BS-IS Outputs (Qrtly)'!V$7,#REF!)</f>
        <v>#REF!</v>
      </c>
      <c r="W76" s="7" t="e">
        <f>SUMIF(#REF!,'BS-IS Outputs (Qrtly)'!W$7,#REF!)</f>
        <v>#REF!</v>
      </c>
      <c r="X76" s="7" t="e">
        <f>SUMIF(#REF!,'BS-IS Outputs (Qrtly)'!X$7,#REF!)</f>
        <v>#REF!</v>
      </c>
      <c r="Y76" s="7" t="e">
        <f>SUMIF(#REF!,'BS-IS Outputs (Qrtly)'!Y$7,#REF!)</f>
        <v>#REF!</v>
      </c>
      <c r="Z76" s="7" t="e">
        <f>SUMIF(#REF!,'BS-IS Outputs (Qrtly)'!Z$7,#REF!)</f>
        <v>#REF!</v>
      </c>
      <c r="AA76" s="2"/>
    </row>
    <row r="77" spans="2:28" s="1" customFormat="1" ht="5" customHeight="1">
      <c r="B77" s="21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"/>
    </row>
    <row r="78" spans="2:28" s="1" customFormat="1">
      <c r="B78" s="53" t="s">
        <v>29</v>
      </c>
      <c r="C78" s="61" t="e">
        <f>SUM(C73,C75,C76)</f>
        <v>#REF!</v>
      </c>
      <c r="D78" s="61" t="e">
        <f t="shared" ref="D78:Z78" si="28">SUM(D73,D75,D76)</f>
        <v>#REF!</v>
      </c>
      <c r="E78" s="61" t="e">
        <f t="shared" si="28"/>
        <v>#REF!</v>
      </c>
      <c r="F78" s="61" t="e">
        <f t="shared" si="28"/>
        <v>#REF!</v>
      </c>
      <c r="G78" s="61" t="e">
        <f t="shared" si="28"/>
        <v>#REF!</v>
      </c>
      <c r="H78" s="61" t="e">
        <f t="shared" si="28"/>
        <v>#REF!</v>
      </c>
      <c r="I78" s="61" t="e">
        <f t="shared" si="28"/>
        <v>#REF!</v>
      </c>
      <c r="J78" s="61" t="e">
        <f t="shared" si="28"/>
        <v>#REF!</v>
      </c>
      <c r="K78" s="61" t="e">
        <f t="shared" si="28"/>
        <v>#REF!</v>
      </c>
      <c r="L78" s="61" t="e">
        <f t="shared" si="28"/>
        <v>#REF!</v>
      </c>
      <c r="M78" s="61" t="e">
        <f t="shared" si="28"/>
        <v>#REF!</v>
      </c>
      <c r="N78" s="61" t="e">
        <f t="shared" si="28"/>
        <v>#REF!</v>
      </c>
      <c r="O78" s="61" t="e">
        <f t="shared" si="28"/>
        <v>#REF!</v>
      </c>
      <c r="P78" s="61" t="e">
        <f t="shared" si="28"/>
        <v>#REF!</v>
      </c>
      <c r="Q78" s="61" t="e">
        <f t="shared" si="28"/>
        <v>#REF!</v>
      </c>
      <c r="R78" s="61" t="e">
        <f t="shared" si="28"/>
        <v>#REF!</v>
      </c>
      <c r="S78" s="61" t="e">
        <f t="shared" si="28"/>
        <v>#REF!</v>
      </c>
      <c r="T78" s="61" t="e">
        <f t="shared" si="28"/>
        <v>#REF!</v>
      </c>
      <c r="U78" s="61" t="e">
        <f t="shared" si="28"/>
        <v>#REF!</v>
      </c>
      <c r="V78" s="61" t="e">
        <f t="shared" si="28"/>
        <v>#REF!</v>
      </c>
      <c r="W78" s="61" t="e">
        <f t="shared" si="28"/>
        <v>#REF!</v>
      </c>
      <c r="X78" s="61" t="e">
        <f t="shared" si="28"/>
        <v>#REF!</v>
      </c>
      <c r="Y78" s="61" t="e">
        <f t="shared" si="28"/>
        <v>#REF!</v>
      </c>
      <c r="Z78" s="61" t="e">
        <f t="shared" si="28"/>
        <v>#REF!</v>
      </c>
      <c r="AA78" s="2"/>
    </row>
    <row r="79" spans="2:28" s="1" customFormat="1" ht="5" customHeight="1">
      <c r="B79" s="21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"/>
    </row>
    <row r="80" spans="2:28" s="1" customFormat="1" ht="17">
      <c r="B80" s="52" t="s">
        <v>45</v>
      </c>
      <c r="C80" s="7" t="e">
        <f>SUMIF(#REF!,'BS-IS Outputs (Qrtly)'!C$7,#REF!)</f>
        <v>#REF!</v>
      </c>
      <c r="D80" s="7" t="e">
        <f>SUMIF(#REF!,'BS-IS Outputs (Qrtly)'!D$7,#REF!)</f>
        <v>#REF!</v>
      </c>
      <c r="E80" s="7" t="e">
        <f>SUMIF(#REF!,'BS-IS Outputs (Qrtly)'!E$7,#REF!)</f>
        <v>#REF!</v>
      </c>
      <c r="F80" s="7" t="e">
        <f>SUMIF(#REF!,'BS-IS Outputs (Qrtly)'!F$7,#REF!)</f>
        <v>#REF!</v>
      </c>
      <c r="G80" s="7" t="e">
        <f>SUMIF(#REF!,'BS-IS Outputs (Qrtly)'!G$7,#REF!)</f>
        <v>#REF!</v>
      </c>
      <c r="H80" s="7" t="e">
        <f>SUMIF(#REF!,'BS-IS Outputs (Qrtly)'!H$7,#REF!)</f>
        <v>#REF!</v>
      </c>
      <c r="I80" s="7" t="e">
        <f>SUMIF(#REF!,'BS-IS Outputs (Qrtly)'!I$7,#REF!)</f>
        <v>#REF!</v>
      </c>
      <c r="J80" s="7" t="e">
        <f>SUMIF(#REF!,'BS-IS Outputs (Qrtly)'!J$7,#REF!)</f>
        <v>#REF!</v>
      </c>
      <c r="K80" s="7" t="e">
        <f>SUMIF(#REF!,'BS-IS Outputs (Qrtly)'!K$7,#REF!)</f>
        <v>#REF!</v>
      </c>
      <c r="L80" s="7" t="e">
        <f>SUMIF(#REF!,'BS-IS Outputs (Qrtly)'!L$7,#REF!)</f>
        <v>#REF!</v>
      </c>
      <c r="M80" s="7" t="e">
        <f>SUMIF(#REF!,'BS-IS Outputs (Qrtly)'!M$7,#REF!)</f>
        <v>#REF!</v>
      </c>
      <c r="N80" s="7" t="e">
        <f>SUMIF(#REF!,'BS-IS Outputs (Qrtly)'!N$7,#REF!)</f>
        <v>#REF!</v>
      </c>
      <c r="O80" s="7" t="e">
        <f>SUMIF(#REF!,'BS-IS Outputs (Qrtly)'!O$7,#REF!)</f>
        <v>#REF!</v>
      </c>
      <c r="P80" s="7" t="e">
        <f>SUMIF(#REF!,'BS-IS Outputs (Qrtly)'!P$7,#REF!)</f>
        <v>#REF!</v>
      </c>
      <c r="Q80" s="7" t="e">
        <f>SUMIF(#REF!,'BS-IS Outputs (Qrtly)'!Q$7,#REF!)</f>
        <v>#REF!</v>
      </c>
      <c r="R80" s="7" t="e">
        <f>SUMIF(#REF!,'BS-IS Outputs (Qrtly)'!R$7,#REF!)</f>
        <v>#REF!</v>
      </c>
      <c r="S80" s="7" t="e">
        <f>SUMIF(#REF!,'BS-IS Outputs (Qrtly)'!S$7,#REF!)</f>
        <v>#REF!</v>
      </c>
      <c r="T80" s="7" t="e">
        <f>SUMIF(#REF!,'BS-IS Outputs (Qrtly)'!T$7,#REF!)</f>
        <v>#REF!</v>
      </c>
      <c r="U80" s="7" t="e">
        <f>SUMIF(#REF!,'BS-IS Outputs (Qrtly)'!U$7,#REF!)</f>
        <v>#REF!</v>
      </c>
      <c r="V80" s="7" t="e">
        <f>SUMIF(#REF!,'BS-IS Outputs (Qrtly)'!V$7,#REF!)</f>
        <v>#REF!</v>
      </c>
      <c r="W80" s="7" t="e">
        <f>SUMIF(#REF!,'BS-IS Outputs (Qrtly)'!W$7,#REF!)</f>
        <v>#REF!</v>
      </c>
      <c r="X80" s="7" t="e">
        <f>SUMIF(#REF!,'BS-IS Outputs (Qrtly)'!X$7,#REF!)</f>
        <v>#REF!</v>
      </c>
      <c r="Y80" s="7" t="e">
        <f>SUMIF(#REF!,'BS-IS Outputs (Qrtly)'!Y$7,#REF!)</f>
        <v>#REF!</v>
      </c>
      <c r="Z80" s="7" t="e">
        <f>SUMIF(#REF!,'BS-IS Outputs (Qrtly)'!Z$7,#REF!)</f>
        <v>#REF!</v>
      </c>
      <c r="AA80" s="2"/>
    </row>
    <row r="81" spans="2:27" s="1" customFormat="1" ht="5" customHeight="1">
      <c r="B81" s="21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"/>
    </row>
    <row r="82" spans="2:27" s="1" customFormat="1">
      <c r="B82" s="53" t="s">
        <v>44</v>
      </c>
      <c r="C82" s="22" t="e">
        <f>SUM(C78,C80)</f>
        <v>#REF!</v>
      </c>
      <c r="D82" s="22" t="e">
        <f t="shared" ref="D82:Z82" si="29">SUM(D78,D80)</f>
        <v>#REF!</v>
      </c>
      <c r="E82" s="22" t="e">
        <f t="shared" si="29"/>
        <v>#REF!</v>
      </c>
      <c r="F82" s="22" t="e">
        <f t="shared" si="29"/>
        <v>#REF!</v>
      </c>
      <c r="G82" s="22" t="e">
        <f t="shared" si="29"/>
        <v>#REF!</v>
      </c>
      <c r="H82" s="22" t="e">
        <f t="shared" si="29"/>
        <v>#REF!</v>
      </c>
      <c r="I82" s="22" t="e">
        <f t="shared" si="29"/>
        <v>#REF!</v>
      </c>
      <c r="J82" s="22" t="e">
        <f t="shared" si="29"/>
        <v>#REF!</v>
      </c>
      <c r="K82" s="22" t="e">
        <f t="shared" si="29"/>
        <v>#REF!</v>
      </c>
      <c r="L82" s="22" t="e">
        <f t="shared" si="29"/>
        <v>#REF!</v>
      </c>
      <c r="M82" s="22" t="e">
        <f t="shared" si="29"/>
        <v>#REF!</v>
      </c>
      <c r="N82" s="22" t="e">
        <f t="shared" si="29"/>
        <v>#REF!</v>
      </c>
      <c r="O82" s="22" t="e">
        <f t="shared" si="29"/>
        <v>#REF!</v>
      </c>
      <c r="P82" s="22" t="e">
        <f t="shared" si="29"/>
        <v>#REF!</v>
      </c>
      <c r="Q82" s="22" t="e">
        <f t="shared" si="29"/>
        <v>#REF!</v>
      </c>
      <c r="R82" s="22" t="e">
        <f t="shared" si="29"/>
        <v>#REF!</v>
      </c>
      <c r="S82" s="22" t="e">
        <f t="shared" si="29"/>
        <v>#REF!</v>
      </c>
      <c r="T82" s="22" t="e">
        <f t="shared" si="29"/>
        <v>#REF!</v>
      </c>
      <c r="U82" s="22" t="e">
        <f t="shared" si="29"/>
        <v>#REF!</v>
      </c>
      <c r="V82" s="22" t="e">
        <f t="shared" si="29"/>
        <v>#REF!</v>
      </c>
      <c r="W82" s="22" t="e">
        <f t="shared" si="29"/>
        <v>#REF!</v>
      </c>
      <c r="X82" s="22" t="e">
        <f t="shared" si="29"/>
        <v>#REF!</v>
      </c>
      <c r="Y82" s="22" t="e">
        <f t="shared" si="29"/>
        <v>#REF!</v>
      </c>
      <c r="Z82" s="22" t="e">
        <f t="shared" si="29"/>
        <v>#REF!</v>
      </c>
      <c r="AA82" s="2"/>
    </row>
    <row r="83" spans="2:27" s="1" customFormat="1" ht="5" customHeight="1">
      <c r="B83" s="21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"/>
    </row>
    <row r="84" spans="2:27" s="1" customFormat="1">
      <c r="B84" s="72" t="s">
        <v>87</v>
      </c>
      <c r="C84" s="73" t="e">
        <f>-SUMIF(#REF!,'BS-IS Outputs (Qrtly)'!C$7,#REF!)</f>
        <v>#REF!</v>
      </c>
      <c r="D84" s="73" t="e">
        <f>-SUMIF(#REF!,'BS-IS Outputs (Qrtly)'!D$7,#REF!)</f>
        <v>#REF!</v>
      </c>
      <c r="E84" s="73" t="e">
        <f>-SUMIF(#REF!,'BS-IS Outputs (Qrtly)'!E$7,#REF!)</f>
        <v>#REF!</v>
      </c>
      <c r="F84" s="73" t="e">
        <f>-SUMIF(#REF!,'BS-IS Outputs (Qrtly)'!F$7,#REF!)</f>
        <v>#REF!</v>
      </c>
      <c r="G84" s="73" t="e">
        <f>-SUMIF(#REF!,'BS-IS Outputs (Qrtly)'!G$7,#REF!)</f>
        <v>#REF!</v>
      </c>
      <c r="H84" s="73" t="e">
        <f>-SUMIF(#REF!,'BS-IS Outputs (Qrtly)'!H$7,#REF!)</f>
        <v>#REF!</v>
      </c>
      <c r="I84" s="73" t="e">
        <f>-SUMIF(#REF!,'BS-IS Outputs (Qrtly)'!I$7,#REF!)</f>
        <v>#REF!</v>
      </c>
      <c r="J84" s="73" t="e">
        <f>-SUMIF(#REF!,'BS-IS Outputs (Qrtly)'!J$7,#REF!)</f>
        <v>#REF!</v>
      </c>
      <c r="K84" s="73" t="e">
        <f>-SUMIF(#REF!,'BS-IS Outputs (Qrtly)'!K$7,#REF!)</f>
        <v>#REF!</v>
      </c>
      <c r="L84" s="73" t="e">
        <f>-SUMIF(#REF!,'BS-IS Outputs (Qrtly)'!L$7,#REF!)</f>
        <v>#REF!</v>
      </c>
      <c r="M84" s="73" t="e">
        <f>-SUMIF(#REF!,'BS-IS Outputs (Qrtly)'!M$7,#REF!)</f>
        <v>#REF!</v>
      </c>
      <c r="N84" s="73" t="e">
        <f>-SUMIF(#REF!,'BS-IS Outputs (Qrtly)'!N$7,#REF!)</f>
        <v>#REF!</v>
      </c>
      <c r="O84" s="73" t="e">
        <f>-SUMIF(#REF!,'BS-IS Outputs (Qrtly)'!O$7,#REF!)</f>
        <v>#REF!</v>
      </c>
      <c r="P84" s="73" t="e">
        <f>-SUMIF(#REF!,'BS-IS Outputs (Qrtly)'!P$7,#REF!)</f>
        <v>#REF!</v>
      </c>
      <c r="Q84" s="73" t="e">
        <f>-SUMIF(#REF!,'BS-IS Outputs (Qrtly)'!Q$7,#REF!)</f>
        <v>#REF!</v>
      </c>
      <c r="R84" s="73" t="e">
        <f>-SUMIF(#REF!,'BS-IS Outputs (Qrtly)'!R$7,#REF!)</f>
        <v>#REF!</v>
      </c>
      <c r="S84" s="73" t="e">
        <f>-SUMIF(#REF!,'BS-IS Outputs (Qrtly)'!S$7,#REF!)</f>
        <v>#REF!</v>
      </c>
      <c r="T84" s="73" t="e">
        <f>-SUMIF(#REF!,'BS-IS Outputs (Qrtly)'!T$7,#REF!)</f>
        <v>#REF!</v>
      </c>
      <c r="U84" s="73" t="e">
        <f>-SUMIF(#REF!,'BS-IS Outputs (Qrtly)'!U$7,#REF!)</f>
        <v>#REF!</v>
      </c>
      <c r="V84" s="73" t="e">
        <f>-SUMIF(#REF!,'BS-IS Outputs (Qrtly)'!V$7,#REF!)</f>
        <v>#REF!</v>
      </c>
      <c r="W84" s="73" t="e">
        <f>-SUMIF(#REF!,'BS-IS Outputs (Qrtly)'!W$7,#REF!)</f>
        <v>#REF!</v>
      </c>
      <c r="X84" s="73" t="e">
        <f>-SUMIF(#REF!,'BS-IS Outputs (Qrtly)'!X$7,#REF!)</f>
        <v>#REF!</v>
      </c>
      <c r="Y84" s="73" t="e">
        <f>-SUMIF(#REF!,'BS-IS Outputs (Qrtly)'!Y$7,#REF!)</f>
        <v>#REF!</v>
      </c>
      <c r="Z84" s="73" t="e">
        <f>-SUMIF(#REF!,'BS-IS Outputs (Qrtly)'!Z$7,#REF!)</f>
        <v>#REF!</v>
      </c>
      <c r="AA84" s="2"/>
    </row>
    <row r="85" spans="2:27" s="1" customFormat="1" ht="10" customHeight="1">
      <c r="B85" s="21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"/>
    </row>
    <row r="86" spans="2:27" s="1" customFormat="1">
      <c r="B86" s="81" t="s">
        <v>11</v>
      </c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"/>
    </row>
    <row r="87" spans="2:27" s="1" customFormat="1" ht="3" customHeight="1">
      <c r="B87" s="23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2"/>
    </row>
    <row r="88" spans="2:27" s="54" customFormat="1">
      <c r="B88" s="59" t="s">
        <v>34</v>
      </c>
      <c r="C88" s="57">
        <f>IFERROR(C82/AVERAGE(0,C21)*4,0)</f>
        <v>0</v>
      </c>
      <c r="D88" s="57" t="e">
        <f t="shared" ref="D88:Z88" si="30">D82/AVERAGE(C21,D21)*4</f>
        <v>#REF!</v>
      </c>
      <c r="E88" s="57" t="e">
        <f t="shared" si="30"/>
        <v>#REF!</v>
      </c>
      <c r="F88" s="57" t="e">
        <f t="shared" si="30"/>
        <v>#REF!</v>
      </c>
      <c r="G88" s="57" t="e">
        <f t="shared" si="30"/>
        <v>#REF!</v>
      </c>
      <c r="H88" s="57" t="e">
        <f t="shared" si="30"/>
        <v>#REF!</v>
      </c>
      <c r="I88" s="57" t="e">
        <f t="shared" si="30"/>
        <v>#REF!</v>
      </c>
      <c r="J88" s="57" t="e">
        <f t="shared" si="30"/>
        <v>#REF!</v>
      </c>
      <c r="K88" s="57" t="e">
        <f t="shared" si="30"/>
        <v>#REF!</v>
      </c>
      <c r="L88" s="57" t="e">
        <f t="shared" si="30"/>
        <v>#REF!</v>
      </c>
      <c r="M88" s="57" t="e">
        <f t="shared" si="30"/>
        <v>#REF!</v>
      </c>
      <c r="N88" s="57" t="e">
        <f t="shared" si="30"/>
        <v>#REF!</v>
      </c>
      <c r="O88" s="57" t="e">
        <f t="shared" si="30"/>
        <v>#REF!</v>
      </c>
      <c r="P88" s="57" t="e">
        <f t="shared" si="30"/>
        <v>#REF!</v>
      </c>
      <c r="Q88" s="57" t="e">
        <f t="shared" si="30"/>
        <v>#REF!</v>
      </c>
      <c r="R88" s="57" t="e">
        <f t="shared" si="30"/>
        <v>#REF!</v>
      </c>
      <c r="S88" s="57" t="e">
        <f t="shared" si="30"/>
        <v>#REF!</v>
      </c>
      <c r="T88" s="57" t="e">
        <f t="shared" si="30"/>
        <v>#REF!</v>
      </c>
      <c r="U88" s="57" t="e">
        <f t="shared" si="30"/>
        <v>#REF!</v>
      </c>
      <c r="V88" s="57" t="e">
        <f t="shared" si="30"/>
        <v>#REF!</v>
      </c>
      <c r="W88" s="57" t="e">
        <f t="shared" si="30"/>
        <v>#REF!</v>
      </c>
      <c r="X88" s="57" t="e">
        <f t="shared" si="30"/>
        <v>#REF!</v>
      </c>
      <c r="Y88" s="57" t="e">
        <f t="shared" si="30"/>
        <v>#REF!</v>
      </c>
      <c r="Z88" s="57" t="e">
        <f t="shared" si="30"/>
        <v>#REF!</v>
      </c>
      <c r="AA88" s="55"/>
    </row>
    <row r="89" spans="2:27" s="54" customFormat="1">
      <c r="B89" s="59" t="s">
        <v>35</v>
      </c>
      <c r="C89" s="57">
        <f>IFERROR(C82/AVERAGE(0,C30)*4,0)</f>
        <v>0</v>
      </c>
      <c r="D89" s="57" t="e">
        <f t="shared" ref="D89:Z89" si="31">D82/AVERAGE(C30,D30)*4</f>
        <v>#REF!</v>
      </c>
      <c r="E89" s="57" t="e">
        <f t="shared" si="31"/>
        <v>#REF!</v>
      </c>
      <c r="F89" s="57" t="e">
        <f t="shared" si="31"/>
        <v>#REF!</v>
      </c>
      <c r="G89" s="57" t="e">
        <f t="shared" si="31"/>
        <v>#REF!</v>
      </c>
      <c r="H89" s="57" t="e">
        <f t="shared" si="31"/>
        <v>#REF!</v>
      </c>
      <c r="I89" s="57" t="e">
        <f t="shared" si="31"/>
        <v>#REF!</v>
      </c>
      <c r="J89" s="57" t="e">
        <f t="shared" si="31"/>
        <v>#REF!</v>
      </c>
      <c r="K89" s="57" t="e">
        <f t="shared" si="31"/>
        <v>#REF!</v>
      </c>
      <c r="L89" s="57" t="e">
        <f t="shared" si="31"/>
        <v>#REF!</v>
      </c>
      <c r="M89" s="57" t="e">
        <f t="shared" si="31"/>
        <v>#REF!</v>
      </c>
      <c r="N89" s="57" t="e">
        <f t="shared" si="31"/>
        <v>#REF!</v>
      </c>
      <c r="O89" s="57" t="e">
        <f t="shared" si="31"/>
        <v>#REF!</v>
      </c>
      <c r="P89" s="57" t="e">
        <f t="shared" si="31"/>
        <v>#REF!</v>
      </c>
      <c r="Q89" s="57" t="e">
        <f t="shared" si="31"/>
        <v>#REF!</v>
      </c>
      <c r="R89" s="57" t="e">
        <f t="shared" si="31"/>
        <v>#REF!</v>
      </c>
      <c r="S89" s="57" t="e">
        <f t="shared" si="31"/>
        <v>#REF!</v>
      </c>
      <c r="T89" s="57" t="e">
        <f t="shared" si="31"/>
        <v>#REF!</v>
      </c>
      <c r="U89" s="57" t="e">
        <f t="shared" si="31"/>
        <v>#REF!</v>
      </c>
      <c r="V89" s="57" t="e">
        <f t="shared" si="31"/>
        <v>#REF!</v>
      </c>
      <c r="W89" s="57" t="e">
        <f t="shared" si="31"/>
        <v>#REF!</v>
      </c>
      <c r="X89" s="57" t="e">
        <f t="shared" si="31"/>
        <v>#REF!</v>
      </c>
      <c r="Y89" s="57" t="e">
        <f t="shared" si="31"/>
        <v>#REF!</v>
      </c>
      <c r="Z89" s="57" t="e">
        <f t="shared" si="31"/>
        <v>#REF!</v>
      </c>
      <c r="AA89" s="55"/>
    </row>
    <row r="90" spans="2:27" s="54" customFormat="1">
      <c r="B90" s="59" t="s">
        <v>46</v>
      </c>
      <c r="C90" s="56" t="e">
        <f>SUM(C82,-C75,-C80)</f>
        <v>#REF!</v>
      </c>
      <c r="D90" s="56" t="e">
        <f t="shared" ref="D90:Z90" si="32">SUM(D82,-D75,-D80)</f>
        <v>#REF!</v>
      </c>
      <c r="E90" s="56" t="e">
        <f t="shared" si="32"/>
        <v>#REF!</v>
      </c>
      <c r="F90" s="56" t="e">
        <f t="shared" si="32"/>
        <v>#REF!</v>
      </c>
      <c r="G90" s="56" t="e">
        <f t="shared" si="32"/>
        <v>#REF!</v>
      </c>
      <c r="H90" s="56" t="e">
        <f t="shared" si="32"/>
        <v>#REF!</v>
      </c>
      <c r="I90" s="56" t="e">
        <f t="shared" si="32"/>
        <v>#REF!</v>
      </c>
      <c r="J90" s="56" t="e">
        <f t="shared" si="32"/>
        <v>#REF!</v>
      </c>
      <c r="K90" s="56" t="e">
        <f t="shared" si="32"/>
        <v>#REF!</v>
      </c>
      <c r="L90" s="56" t="e">
        <f t="shared" si="32"/>
        <v>#REF!</v>
      </c>
      <c r="M90" s="56" t="e">
        <f t="shared" si="32"/>
        <v>#REF!</v>
      </c>
      <c r="N90" s="56" t="e">
        <f t="shared" si="32"/>
        <v>#REF!</v>
      </c>
      <c r="O90" s="56" t="e">
        <f t="shared" si="32"/>
        <v>#REF!</v>
      </c>
      <c r="P90" s="56" t="e">
        <f t="shared" si="32"/>
        <v>#REF!</v>
      </c>
      <c r="Q90" s="56" t="e">
        <f t="shared" si="32"/>
        <v>#REF!</v>
      </c>
      <c r="R90" s="56" t="e">
        <f t="shared" si="32"/>
        <v>#REF!</v>
      </c>
      <c r="S90" s="56" t="e">
        <f t="shared" si="32"/>
        <v>#REF!</v>
      </c>
      <c r="T90" s="56" t="e">
        <f t="shared" si="32"/>
        <v>#REF!</v>
      </c>
      <c r="U90" s="56" t="e">
        <f t="shared" si="32"/>
        <v>#REF!</v>
      </c>
      <c r="V90" s="56" t="e">
        <f t="shared" si="32"/>
        <v>#REF!</v>
      </c>
      <c r="W90" s="56" t="e">
        <f t="shared" si="32"/>
        <v>#REF!</v>
      </c>
      <c r="X90" s="56" t="e">
        <f t="shared" si="32"/>
        <v>#REF!</v>
      </c>
      <c r="Y90" s="56" t="e">
        <f t="shared" si="32"/>
        <v>#REF!</v>
      </c>
      <c r="Z90" s="56" t="e">
        <f t="shared" si="32"/>
        <v>#REF!</v>
      </c>
      <c r="AA90" s="55"/>
    </row>
    <row r="91" spans="2:27" s="54" customFormat="1">
      <c r="B91" s="59" t="s">
        <v>47</v>
      </c>
      <c r="C91" s="56" t="e">
        <f>SUM(C82,-C75,-C80,-C76)</f>
        <v>#REF!</v>
      </c>
      <c r="D91" s="56" t="e">
        <f t="shared" ref="D91:Z91" si="33">SUM(D82,-D75,-D80,-D76)</f>
        <v>#REF!</v>
      </c>
      <c r="E91" s="56" t="e">
        <f t="shared" si="33"/>
        <v>#REF!</v>
      </c>
      <c r="F91" s="56" t="e">
        <f t="shared" si="33"/>
        <v>#REF!</v>
      </c>
      <c r="G91" s="56" t="e">
        <f t="shared" si="33"/>
        <v>#REF!</v>
      </c>
      <c r="H91" s="56" t="e">
        <f t="shared" si="33"/>
        <v>#REF!</v>
      </c>
      <c r="I91" s="56" t="e">
        <f t="shared" si="33"/>
        <v>#REF!</v>
      </c>
      <c r="J91" s="56" t="e">
        <f t="shared" si="33"/>
        <v>#REF!</v>
      </c>
      <c r="K91" s="56" t="e">
        <f t="shared" si="33"/>
        <v>#REF!</v>
      </c>
      <c r="L91" s="56" t="e">
        <f t="shared" si="33"/>
        <v>#REF!</v>
      </c>
      <c r="M91" s="56" t="e">
        <f t="shared" si="33"/>
        <v>#REF!</v>
      </c>
      <c r="N91" s="56" t="e">
        <f t="shared" si="33"/>
        <v>#REF!</v>
      </c>
      <c r="O91" s="56" t="e">
        <f t="shared" si="33"/>
        <v>#REF!</v>
      </c>
      <c r="P91" s="56" t="e">
        <f t="shared" si="33"/>
        <v>#REF!</v>
      </c>
      <c r="Q91" s="56" t="e">
        <f t="shared" si="33"/>
        <v>#REF!</v>
      </c>
      <c r="R91" s="56" t="e">
        <f t="shared" si="33"/>
        <v>#REF!</v>
      </c>
      <c r="S91" s="56" t="e">
        <f t="shared" si="33"/>
        <v>#REF!</v>
      </c>
      <c r="T91" s="56" t="e">
        <f t="shared" si="33"/>
        <v>#REF!</v>
      </c>
      <c r="U91" s="56" t="e">
        <f t="shared" si="33"/>
        <v>#REF!</v>
      </c>
      <c r="V91" s="56" t="e">
        <f t="shared" si="33"/>
        <v>#REF!</v>
      </c>
      <c r="W91" s="56" t="e">
        <f t="shared" si="33"/>
        <v>#REF!</v>
      </c>
      <c r="X91" s="56" t="e">
        <f t="shared" si="33"/>
        <v>#REF!</v>
      </c>
      <c r="Y91" s="56" t="e">
        <f t="shared" si="33"/>
        <v>#REF!</v>
      </c>
      <c r="Z91" s="56" t="e">
        <f t="shared" si="33"/>
        <v>#REF!</v>
      </c>
      <c r="AA91" s="55"/>
    </row>
    <row r="92" spans="2:27" s="54" customFormat="1" hidden="1" outlineLevel="1">
      <c r="B92" s="59" t="s">
        <v>48</v>
      </c>
      <c r="C92" s="56" t="e">
        <f>-SUMIF(#REF!,'BS-IS Outputs (Qrtly)'!C$7,#REF!)</f>
        <v>#REF!</v>
      </c>
      <c r="D92" s="56" t="e">
        <f>-SUMIF(#REF!,'BS-IS Outputs (Qrtly)'!D$7,#REF!)</f>
        <v>#REF!</v>
      </c>
      <c r="E92" s="56" t="e">
        <f>-SUMIF(#REF!,'BS-IS Outputs (Qrtly)'!E$7,#REF!)</f>
        <v>#REF!</v>
      </c>
      <c r="F92" s="56" t="e">
        <f>-SUMIF(#REF!,'BS-IS Outputs (Qrtly)'!F$7,#REF!)</f>
        <v>#REF!</v>
      </c>
      <c r="G92" s="56" t="e">
        <f>-SUMIF(#REF!,'BS-IS Outputs (Qrtly)'!G$7,#REF!)</f>
        <v>#REF!</v>
      </c>
      <c r="H92" s="56" t="e">
        <f>-SUMIF(#REF!,'BS-IS Outputs (Qrtly)'!H$7,#REF!)</f>
        <v>#REF!</v>
      </c>
      <c r="I92" s="56" t="e">
        <f>-SUMIF(#REF!,'BS-IS Outputs (Qrtly)'!I$7,#REF!)</f>
        <v>#REF!</v>
      </c>
      <c r="J92" s="56" t="e">
        <f>-SUMIF(#REF!,'BS-IS Outputs (Qrtly)'!J$7,#REF!)</f>
        <v>#REF!</v>
      </c>
      <c r="K92" s="56" t="e">
        <f>-SUMIF(#REF!,'BS-IS Outputs (Qrtly)'!K$7,#REF!)</f>
        <v>#REF!</v>
      </c>
      <c r="L92" s="56" t="e">
        <f>-SUMIF(#REF!,'BS-IS Outputs (Qrtly)'!L$7,#REF!)</f>
        <v>#REF!</v>
      </c>
      <c r="M92" s="56" t="e">
        <f>-SUMIF(#REF!,'BS-IS Outputs (Qrtly)'!M$7,#REF!)</f>
        <v>#REF!</v>
      </c>
      <c r="N92" s="56" t="e">
        <f>-SUMIF(#REF!,'BS-IS Outputs (Qrtly)'!N$7,#REF!)</f>
        <v>#REF!</v>
      </c>
      <c r="O92" s="56" t="e">
        <f>-SUMIF(#REF!,'BS-IS Outputs (Qrtly)'!O$7,#REF!)</f>
        <v>#REF!</v>
      </c>
      <c r="P92" s="56" t="e">
        <f>-SUMIF(#REF!,'BS-IS Outputs (Qrtly)'!P$7,#REF!)</f>
        <v>#REF!</v>
      </c>
      <c r="Q92" s="56" t="e">
        <f>-SUMIF(#REF!,'BS-IS Outputs (Qrtly)'!Q$7,#REF!)</f>
        <v>#REF!</v>
      </c>
      <c r="R92" s="56" t="e">
        <f>-SUMIF(#REF!,'BS-IS Outputs (Qrtly)'!R$7,#REF!)</f>
        <v>#REF!</v>
      </c>
      <c r="S92" s="56" t="e">
        <f>-SUMIF(#REF!,'BS-IS Outputs (Qrtly)'!S$7,#REF!)</f>
        <v>#REF!</v>
      </c>
      <c r="T92" s="56" t="e">
        <f>-SUMIF(#REF!,'BS-IS Outputs (Qrtly)'!T$7,#REF!)</f>
        <v>#REF!</v>
      </c>
      <c r="U92" s="56" t="e">
        <f>-SUMIF(#REF!,'BS-IS Outputs (Qrtly)'!U$7,#REF!)</f>
        <v>#REF!</v>
      </c>
      <c r="V92" s="56" t="e">
        <f>-SUMIF(#REF!,'BS-IS Outputs (Qrtly)'!V$7,#REF!)</f>
        <v>#REF!</v>
      </c>
      <c r="W92" s="56" t="e">
        <f>-SUMIF(#REF!,'BS-IS Outputs (Qrtly)'!W$7,#REF!)</f>
        <v>#REF!</v>
      </c>
      <c r="X92" s="56" t="e">
        <f>-SUMIF(#REF!,'BS-IS Outputs (Qrtly)'!X$7,#REF!)</f>
        <v>#REF!</v>
      </c>
      <c r="Y92" s="56" t="e">
        <f>-SUMIF(#REF!,'BS-IS Outputs (Qrtly)'!Y$7,#REF!)</f>
        <v>#REF!</v>
      </c>
      <c r="Z92" s="56" t="e">
        <f>-SUMIF(#REF!,'BS-IS Outputs (Qrtly)'!Z$7,#REF!)</f>
        <v>#REF!</v>
      </c>
      <c r="AA92" s="55"/>
    </row>
    <row r="93" spans="2:27" s="54" customFormat="1" hidden="1" outlineLevel="1">
      <c r="B93" s="59" t="s">
        <v>49</v>
      </c>
      <c r="C93" s="56" t="e">
        <f>SUMIF(#REF!,'BS-IS Outputs (Qrtly)'!C$7,#REF!)</f>
        <v>#REF!</v>
      </c>
      <c r="D93" s="56" t="e">
        <f>SUMIF(#REF!,'BS-IS Outputs (Qrtly)'!D$7,#REF!)</f>
        <v>#REF!</v>
      </c>
      <c r="E93" s="56" t="e">
        <f>SUMIF(#REF!,'BS-IS Outputs (Qrtly)'!E$7,#REF!)</f>
        <v>#REF!</v>
      </c>
      <c r="F93" s="56" t="e">
        <f>SUMIF(#REF!,'BS-IS Outputs (Qrtly)'!F$7,#REF!)</f>
        <v>#REF!</v>
      </c>
      <c r="G93" s="56" t="e">
        <f>SUMIF(#REF!,'BS-IS Outputs (Qrtly)'!G$7,#REF!)</f>
        <v>#REF!</v>
      </c>
      <c r="H93" s="56" t="e">
        <f>SUMIF(#REF!,'BS-IS Outputs (Qrtly)'!H$7,#REF!)</f>
        <v>#REF!</v>
      </c>
      <c r="I93" s="56" t="e">
        <f>SUMIF(#REF!,'BS-IS Outputs (Qrtly)'!I$7,#REF!)</f>
        <v>#REF!</v>
      </c>
      <c r="J93" s="56" t="e">
        <f>SUMIF(#REF!,'BS-IS Outputs (Qrtly)'!J$7,#REF!)</f>
        <v>#REF!</v>
      </c>
      <c r="K93" s="56" t="e">
        <f>SUMIF(#REF!,'BS-IS Outputs (Qrtly)'!K$7,#REF!)</f>
        <v>#REF!</v>
      </c>
      <c r="L93" s="56" t="e">
        <f>SUMIF(#REF!,'BS-IS Outputs (Qrtly)'!L$7,#REF!)</f>
        <v>#REF!</v>
      </c>
      <c r="M93" s="56" t="e">
        <f>SUMIF(#REF!,'BS-IS Outputs (Qrtly)'!M$7,#REF!)</f>
        <v>#REF!</v>
      </c>
      <c r="N93" s="56" t="e">
        <f>SUMIF(#REF!,'BS-IS Outputs (Qrtly)'!N$7,#REF!)</f>
        <v>#REF!</v>
      </c>
      <c r="O93" s="56" t="e">
        <f>SUMIF(#REF!,'BS-IS Outputs (Qrtly)'!O$7,#REF!)</f>
        <v>#REF!</v>
      </c>
      <c r="P93" s="56" t="e">
        <f>SUMIF(#REF!,'BS-IS Outputs (Qrtly)'!P$7,#REF!)</f>
        <v>#REF!</v>
      </c>
      <c r="Q93" s="56" t="e">
        <f>SUMIF(#REF!,'BS-IS Outputs (Qrtly)'!Q$7,#REF!)</f>
        <v>#REF!</v>
      </c>
      <c r="R93" s="56" t="e">
        <f>SUMIF(#REF!,'BS-IS Outputs (Qrtly)'!R$7,#REF!)</f>
        <v>#REF!</v>
      </c>
      <c r="S93" s="56" t="e">
        <f>SUMIF(#REF!,'BS-IS Outputs (Qrtly)'!S$7,#REF!)</f>
        <v>#REF!</v>
      </c>
      <c r="T93" s="56" t="e">
        <f>SUMIF(#REF!,'BS-IS Outputs (Qrtly)'!T$7,#REF!)</f>
        <v>#REF!</v>
      </c>
      <c r="U93" s="56" t="e">
        <f>SUMIF(#REF!,'BS-IS Outputs (Qrtly)'!U$7,#REF!)</f>
        <v>#REF!</v>
      </c>
      <c r="V93" s="56" t="e">
        <f>SUMIF(#REF!,'BS-IS Outputs (Qrtly)'!V$7,#REF!)</f>
        <v>#REF!</v>
      </c>
      <c r="W93" s="56" t="e">
        <f>SUMIF(#REF!,'BS-IS Outputs (Qrtly)'!W$7,#REF!)</f>
        <v>#REF!</v>
      </c>
      <c r="X93" s="56" t="e">
        <f>SUMIF(#REF!,'BS-IS Outputs (Qrtly)'!X$7,#REF!)</f>
        <v>#REF!</v>
      </c>
      <c r="Y93" s="56" t="e">
        <f>SUMIF(#REF!,'BS-IS Outputs (Qrtly)'!Y$7,#REF!)</f>
        <v>#REF!</v>
      </c>
      <c r="Z93" s="56" t="e">
        <f>SUMIF(#REF!,'BS-IS Outputs (Qrtly)'!Z$7,#REF!)</f>
        <v>#REF!</v>
      </c>
      <c r="AA93" s="55"/>
    </row>
    <row r="94" spans="2:27" s="9" customFormat="1" ht="17" customHeight="1" collapsed="1">
      <c r="B94" s="32"/>
      <c r="C94" s="32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14"/>
    </row>
    <row r="95" spans="2:27" s="9" customFormat="1" ht="15" customHeight="1">
      <c r="B95" s="6" t="s">
        <v>3</v>
      </c>
      <c r="C95" s="6"/>
      <c r="D95" s="34" t="e">
        <f t="shared" ref="D95:Z95" si="34">D21-D32</f>
        <v>#REF!</v>
      </c>
      <c r="E95" s="34" t="e">
        <f t="shared" si="34"/>
        <v>#REF!</v>
      </c>
      <c r="F95" s="34" t="e">
        <f t="shared" si="34"/>
        <v>#REF!</v>
      </c>
      <c r="G95" s="34" t="e">
        <f t="shared" si="34"/>
        <v>#REF!</v>
      </c>
      <c r="H95" s="34" t="e">
        <f t="shared" si="34"/>
        <v>#REF!</v>
      </c>
      <c r="I95" s="34" t="e">
        <f t="shared" si="34"/>
        <v>#REF!</v>
      </c>
      <c r="J95" s="34" t="e">
        <f t="shared" si="34"/>
        <v>#REF!</v>
      </c>
      <c r="K95" s="34" t="e">
        <f t="shared" si="34"/>
        <v>#REF!</v>
      </c>
      <c r="L95" s="34" t="e">
        <f t="shared" si="34"/>
        <v>#REF!</v>
      </c>
      <c r="M95" s="34" t="e">
        <f t="shared" si="34"/>
        <v>#REF!</v>
      </c>
      <c r="N95" s="34" t="e">
        <f t="shared" si="34"/>
        <v>#REF!</v>
      </c>
      <c r="O95" s="34" t="e">
        <f t="shared" si="34"/>
        <v>#REF!</v>
      </c>
      <c r="P95" s="34" t="e">
        <f t="shared" si="34"/>
        <v>#REF!</v>
      </c>
      <c r="Q95" s="34" t="e">
        <f t="shared" si="34"/>
        <v>#REF!</v>
      </c>
      <c r="R95" s="34" t="e">
        <f t="shared" si="34"/>
        <v>#REF!</v>
      </c>
      <c r="S95" s="34" t="e">
        <f t="shared" si="34"/>
        <v>#REF!</v>
      </c>
      <c r="T95" s="34" t="e">
        <f t="shared" si="34"/>
        <v>#REF!</v>
      </c>
      <c r="U95" s="34" t="e">
        <f t="shared" si="34"/>
        <v>#REF!</v>
      </c>
      <c r="V95" s="34" t="e">
        <f t="shared" si="34"/>
        <v>#REF!</v>
      </c>
      <c r="W95" s="34" t="e">
        <f t="shared" si="34"/>
        <v>#REF!</v>
      </c>
      <c r="X95" s="34" t="e">
        <f t="shared" si="34"/>
        <v>#REF!</v>
      </c>
      <c r="Y95" s="34" t="e">
        <f t="shared" si="34"/>
        <v>#REF!</v>
      </c>
      <c r="Z95" s="34" t="e">
        <f t="shared" si="34"/>
        <v>#REF!</v>
      </c>
      <c r="AA95" s="14"/>
    </row>
    <row r="102" spans="2:2">
      <c r="B102" s="71"/>
    </row>
    <row r="105" spans="2:2">
      <c r="B105" s="71"/>
    </row>
    <row r="106" spans="2:2">
      <c r="B106" s="71"/>
    </row>
  </sheetData>
  <printOptions horizontalCentered="1"/>
  <pageMargins left="0.3" right="0.3" top="0.5" bottom="0.5" header="0.3" footer="0.3"/>
  <pageSetup scale="70" fitToWidth="0" fitToHeight="0" orientation="landscape"/>
  <rowBreaks count="1" manualBreakCount="1">
    <brk id="34" min="1" max="13" man="1"/>
  </rowBreaks>
  <colBreaks count="2" manualBreakCount="2">
    <brk id="18" min="34" max="83" man="1"/>
    <brk id="22" min="34" max="83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DCF Example</vt:lpstr>
      <vt:lpstr>BS-IS Outputs (Qrtly)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2014-02-13T16:12:19Z</dcterms:created>
  <dcterms:modified xsi:type="dcterms:W3CDTF">2016-02-29T12:31:48Z</dcterms:modified>
</cp:coreProperties>
</file>